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P:\Account shares\BusiProd\Energie\ENERTECH\2025\2 - Valorisation des Dépenses\3_Tableaux synthétiques\"/>
    </mc:Choice>
  </mc:AlternateContent>
  <xr:revisionPtr revIDLastSave="0" documentId="13_ncr:1_{D673963B-B05E-4003-87C1-6BAD32027DA1}" xr6:coauthVersionLast="47" xr6:coauthVersionMax="47" xr10:uidLastSave="{00000000-0000-0000-0000-000000000000}"/>
  <bookViews>
    <workbookView xWindow="57492" yWindow="-108" windowWidth="29016" windowHeight="15696" xr2:uid="{754E1977-4F14-4ABB-BB53-DA3D16917D0C}"/>
  </bookViews>
  <sheets>
    <sheet name="SYNTHESE_TS" sheetId="1" r:id="rId1"/>
    <sheet name="REP_cout_TS" sheetId="2" r:id="rId2"/>
    <sheet name="AMO_TS" sheetId="3" r:id="rId3"/>
    <sheet name="PERSO_TS" sheetId="4" r:id="rId4"/>
  </sheets>
  <externalReferences>
    <externalReference r:id="rId5"/>
  </externalReferences>
  <definedNames>
    <definedName name="ListActiPrim">'[1]Données Listes'!$G$2:$G$18</definedName>
    <definedName name="ListActiSec">'[1]Données Listes'!$H$2:$H$18</definedName>
    <definedName name="ListActiTechno">'[1]Données Listes'!$E$2:$E$32</definedName>
    <definedName name="ListCloture">'[1]Données Listes'!$B$2:$B$16</definedName>
    <definedName name="ListEffortRD">'[1]Données Listes'!$D$2:$D$7</definedName>
    <definedName name="ListFormeJuridique">'[1]Données Listes'!$C$2:$C$20</definedName>
    <definedName name="ListGestionCIR">'[1]Données Listes'!$F$2:$F$10</definedName>
    <definedName name="TypeSource">'[1]Données Listes'!$I$2:$I$9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4" i="3" l="1"/>
  <c r="AC33" i="4"/>
  <c r="AB33" i="4"/>
  <c r="U33" i="4"/>
  <c r="S33" i="4"/>
  <c r="P33" i="4"/>
  <c r="N33" i="4"/>
  <c r="O33" i="4"/>
  <c r="Q33" i="4"/>
  <c r="R33" i="4"/>
  <c r="V33" i="4"/>
  <c r="W33" i="4"/>
  <c r="X33" i="4"/>
  <c r="Y33" i="4"/>
  <c r="Z33" i="4"/>
  <c r="M44" i="3"/>
  <c r="L44" i="3"/>
  <c r="K44" i="3"/>
  <c r="J44" i="3"/>
  <c r="I44" i="3"/>
  <c r="I24" i="2"/>
  <c r="C24" i="2"/>
  <c r="D24" i="2"/>
  <c r="E24" i="2"/>
  <c r="F24" i="2"/>
  <c r="G24" i="2"/>
  <c r="H2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tc={E35D7BFF-15B5-4761-B69D-3099D4AA0222}</author>
    <author>tc={DA024D4B-4650-4F3A-937F-B8BCE151EB42}</author>
    <author>tc={C55884C4-0E88-4111-BB9E-4AEFA38FE29E}</author>
  </authors>
  <commentList>
    <comment ref="B2" authorId="0" shapeId="0" xr:uid="{E35D7BFF-15B5-4761-B69D-3099D4AA022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Mat = matricule</t>
      </text>
    </comment>
    <comment ref="I2" authorId="1" shapeId="0" xr:uid="{DA024D4B-4650-4F3A-937F-B8BCE151EB4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Total cotisations patronales</t>
      </text>
    </comment>
    <comment ref="J2" authorId="2" shapeId="0" xr:uid="{C55884C4-0E88-4111-BB9E-4AEFA38FE29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Cotisations sociales patronales obligatoires</t>
      </text>
    </comment>
  </commentList>
</comments>
</file>

<file path=xl/sharedStrings.xml><?xml version="1.0" encoding="utf-8"?>
<sst xmlns="http://schemas.openxmlformats.org/spreadsheetml/2006/main" count="258" uniqueCount="172">
  <si>
    <t>Valorisation du crédit d'impôt en faveur de la recherche - 2025</t>
  </si>
  <si>
    <t>Dépenses ouvrant droit à crédit d'impôt</t>
  </si>
  <si>
    <t>CIR</t>
  </si>
  <si>
    <t>Dotations aux amortissements</t>
  </si>
  <si>
    <t>Dépenses de personnel</t>
  </si>
  <si>
    <t>Dépenses de personnel - Jeunes Docteurs</t>
  </si>
  <si>
    <t>Dépenses de fonctionnement</t>
  </si>
  <si>
    <t>Dépenses de prise et maintenance de brevets</t>
  </si>
  <si>
    <t>Dépenses de défense de brevets</t>
  </si>
  <si>
    <t>Dotations aux amortissements des brevets</t>
  </si>
  <si>
    <t>Dépenses de normalisation</t>
  </si>
  <si>
    <t>Dépenses de primes et cotisations assurances brevets</t>
  </si>
  <si>
    <t>Dépenses de veille technologique</t>
  </si>
  <si>
    <t>Dépenses engagées auprès de prestataires externes français</t>
  </si>
  <si>
    <t>Dépenses engagées auprès de prestataires externes communautaires</t>
  </si>
  <si>
    <t>Dépenses engagées auprès de prestataires français avec lien de dépendance</t>
  </si>
  <si>
    <t>Dépenses engagées auprès de prestataires communautaires avec lien de dépendance</t>
  </si>
  <si>
    <t>Total brut des dépenses de R&amp;D</t>
  </si>
  <si>
    <t xml:space="preserve"> - Subventions publiques et avances remboursables perçus</t>
  </si>
  <si>
    <t xml:space="preserve"> + Remboursements de subventions publiques</t>
  </si>
  <si>
    <t xml:space="preserve"> - Ventes R&amp;D</t>
  </si>
  <si>
    <t xml:space="preserve"> - Dépenses exposées au titre de prestation de conseil</t>
  </si>
  <si>
    <t>Total net des dépenses de R&amp;D</t>
  </si>
  <si>
    <t>Taux applicable</t>
  </si>
  <si>
    <t>Total crédit impôt recherche (CIR)</t>
  </si>
  <si>
    <t>CIR - Répartition des coûts R&amp;D par opérations</t>
  </si>
  <si>
    <t>AUTRES TYPES DE DÉPENSES</t>
  </si>
  <si>
    <t>TOTAL</t>
  </si>
  <si>
    <t>Ratio CIR</t>
  </si>
  <si>
    <t>N° immobilisation</t>
  </si>
  <si>
    <t>Description de l'équipement</t>
  </si>
  <si>
    <t>Date d'achat</t>
  </si>
  <si>
    <t>Coût acquisition (HT)</t>
  </si>
  <si>
    <t>Durée amortissement (Mois)</t>
  </si>
  <si>
    <t>Ratio d'éligibilité</t>
  </si>
  <si>
    <t>Dotations éligibles au CIR</t>
  </si>
  <si>
    <t>Total des dépenses de dotations aux amortissements</t>
  </si>
  <si>
    <t>Mat</t>
  </si>
  <si>
    <t>Nom</t>
  </si>
  <si>
    <t>Prénom</t>
  </si>
  <si>
    <t>Rôle dans l'opération</t>
  </si>
  <si>
    <t>Diplôme + Ecole</t>
  </si>
  <si>
    <t>Année obtention</t>
  </si>
  <si>
    <t>Salaire Brut</t>
  </si>
  <si>
    <t>CPAT</t>
  </si>
  <si>
    <t>CSPO</t>
  </si>
  <si>
    <t>Salaire chargé éligible</t>
  </si>
  <si>
    <t>Heures travaillées N</t>
  </si>
  <si>
    <t>Coût horaire N</t>
  </si>
  <si>
    <t>Heures éligibles au CIR</t>
  </si>
  <si>
    <t>Dépenses éligibles au CIR</t>
  </si>
  <si>
    <t>Heures hors R&amp;D</t>
  </si>
  <si>
    <t>Heures travaillées salariés CIR</t>
  </si>
  <si>
    <t>CIR01 - LowCal</t>
  </si>
  <si>
    <t>CIR02 - Commissionnement</t>
  </si>
  <si>
    <t>CIR03 - Autres usages énergie (élec spé, écl, cuis, ECS, clim)</t>
  </si>
  <si>
    <t>CIR04 - Rénovation</t>
  </si>
  <si>
    <t>CIR05 - Stratégie patrimoniale</t>
  </si>
  <si>
    <t>ABRIS ANTI RADIATIONS</t>
  </si>
  <si>
    <t>ECRANS POUR VIDAGE</t>
  </si>
  <si>
    <t>CAPTEURS OMEGAWATT</t>
  </si>
  <si>
    <t>CAPTEURS ETHERA</t>
  </si>
  <si>
    <t>COMPTEURS ENERGIE</t>
  </si>
  <si>
    <t>CAPTEURS KEYENCE</t>
  </si>
  <si>
    <t>COMPTEUR ENERGIE THERMIQUE</t>
  </si>
  <si>
    <t>APPAREIL MESURE CHAUVIN</t>
  </si>
  <si>
    <t>MATERIEL MULTIVOIES OMEGAWATT</t>
  </si>
  <si>
    <t>MATERIEL MULTIVOIES OMEGA</t>
  </si>
  <si>
    <t>CAPTEURS DEBIT KEYENCE</t>
  </si>
  <si>
    <t>CAMERA THERMIQUE</t>
  </si>
  <si>
    <t>MULTIVOIES OMEGAWATT</t>
  </si>
  <si>
    <t>MODULES MESURE OMEGAWATT</t>
  </si>
  <si>
    <t>LUXMETRE</t>
  </si>
  <si>
    <t>ANALYSEURS RESEAU ADECWATTS</t>
  </si>
  <si>
    <t>DELL XPS 159560</t>
  </si>
  <si>
    <t>DELL XPS 15i7</t>
  </si>
  <si>
    <t>DELL XPS 15 9570</t>
  </si>
  <si>
    <t>DELL XPS 15 9560</t>
  </si>
  <si>
    <t>PC DELL XPS15</t>
  </si>
  <si>
    <t>PORTABLE STATION XPS015</t>
  </si>
  <si>
    <t>PC DELL XPS</t>
  </si>
  <si>
    <t>PC DELL</t>
  </si>
  <si>
    <t>DELGA</t>
  </si>
  <si>
    <t>Alexandre</t>
  </si>
  <si>
    <t>Ingénieur</t>
  </si>
  <si>
    <t>DELANGLE</t>
  </si>
  <si>
    <t>Aurélien</t>
  </si>
  <si>
    <t>Technicien</t>
  </si>
  <si>
    <t>CARCELES</t>
  </si>
  <si>
    <t>Benjamin</t>
  </si>
  <si>
    <t>ROZEL</t>
  </si>
  <si>
    <t>Benoit</t>
  </si>
  <si>
    <t>Doctorat Génie Electrique - Ecole Polytechnique Grenoble</t>
  </si>
  <si>
    <t>MASCARELL</t>
  </si>
  <si>
    <t>Cécile</t>
  </si>
  <si>
    <t>Ingénieur d'étude</t>
  </si>
  <si>
    <t>Diplôme d'ingénieur - en Système Urbain - Univ. Compiegne</t>
  </si>
  <si>
    <t>CORRADINO</t>
  </si>
  <si>
    <t>Christel</t>
  </si>
  <si>
    <t>Ingénieure</t>
  </si>
  <si>
    <t>Diplôme d'ingénieur de l'école centrale de Lyon</t>
  </si>
  <si>
    <t>PLANTIER</t>
  </si>
  <si>
    <t>Christophe</t>
  </si>
  <si>
    <t>Doctorat Génie Civil et Sciences de l'habitat - Univ. Savoie</t>
  </si>
  <si>
    <t>CASAS</t>
  </si>
  <si>
    <t>Claire</t>
  </si>
  <si>
    <t>Diplôme d'ingénieur des Arts et Manufactures - Ecole Centrale Paris</t>
  </si>
  <si>
    <t>JANNOT</t>
  </si>
  <si>
    <t>Damien</t>
  </si>
  <si>
    <t>Ingénieur - Bureau étude technique</t>
  </si>
  <si>
    <t>Diplôme d'ingénieur INSA - Strasbourg</t>
  </si>
  <si>
    <t>PEDLEY</t>
  </si>
  <si>
    <t>Edwina</t>
  </si>
  <si>
    <t>Assistante</t>
  </si>
  <si>
    <t>ANDRIES</t>
  </si>
  <si>
    <t>Eric</t>
  </si>
  <si>
    <t>Diplôme d'ingénieur - insitut national des sciences appliquées de strasbourg</t>
  </si>
  <si>
    <t>IBANEZ-LAGO</t>
  </si>
  <si>
    <t>Eva</t>
  </si>
  <si>
    <t>ZIMMERMANN</t>
  </si>
  <si>
    <t>Jean-Paul</t>
  </si>
  <si>
    <t>IUT de Strasbourg - Mesures physiques, informatique industrielle</t>
  </si>
  <si>
    <t>LEMOINE</t>
  </si>
  <si>
    <t>Jérôme</t>
  </si>
  <si>
    <t xml:space="preserve">Ingénieur </t>
  </si>
  <si>
    <t>Master of Science in Renewable Energy System Technology - CREST UK</t>
  </si>
  <si>
    <t>SPILEMONT</t>
  </si>
  <si>
    <t>Julien</t>
  </si>
  <si>
    <t>LP - Energie et Génie Climatique</t>
  </si>
  <si>
    <t>GUERNEVEL</t>
  </si>
  <si>
    <t>Mickael</t>
  </si>
  <si>
    <t>Licence professionnelle sur les ENR - STER Tarbes</t>
  </si>
  <si>
    <t>ANDREAU</t>
  </si>
  <si>
    <t>Nicolas</t>
  </si>
  <si>
    <t>Diplôme d'ingénieur - Ecole Nationale supérieur de l'aéronautique et de l'espace</t>
  </si>
  <si>
    <t>ESTRANGIN</t>
  </si>
  <si>
    <t>Centrale Lyon - Ingénieur</t>
  </si>
  <si>
    <t>GIRODET</t>
  </si>
  <si>
    <t>Olivier</t>
  </si>
  <si>
    <t>Diplôme d'ingénieur - Ecole Polytechnique Grenoble</t>
  </si>
  <si>
    <t>BOMPARD</t>
  </si>
  <si>
    <t>Rémi</t>
  </si>
  <si>
    <t>Technicien d'études</t>
  </si>
  <si>
    <t xml:space="preserve">Licence professionnelle en énergie et Génie climatique - IUT Saint-Pierre </t>
  </si>
  <si>
    <t>NICOLAS</t>
  </si>
  <si>
    <t>Roman</t>
  </si>
  <si>
    <t>Master en Management de la construction durable - Aix-en-Provence</t>
  </si>
  <si>
    <t>MARTIN</t>
  </si>
  <si>
    <t>Samuel</t>
  </si>
  <si>
    <t>Diplôme d'ingénieur - Ecole Polytechnique</t>
  </si>
  <si>
    <t>BAURAIN</t>
  </si>
  <si>
    <t>Sébastien</t>
  </si>
  <si>
    <t>MOTEAU</t>
  </si>
  <si>
    <t>Stéphane</t>
  </si>
  <si>
    <t>RIESER</t>
  </si>
  <si>
    <t>Thierry</t>
  </si>
  <si>
    <t>POURBAIX</t>
  </si>
  <si>
    <t>Thomas</t>
  </si>
  <si>
    <t>Inégnieur</t>
  </si>
  <si>
    <t>Diplôme d'ingénieur de l'école de polytechnique</t>
  </si>
  <si>
    <t>LAMONERIE</t>
  </si>
  <si>
    <t>Tom</t>
  </si>
  <si>
    <t>POYTECHNIQUE - Ingénieur énergie</t>
  </si>
  <si>
    <t>CAMBON</t>
  </si>
  <si>
    <t>Victor</t>
  </si>
  <si>
    <t>CHAPUIS</t>
  </si>
  <si>
    <t>Yannick</t>
  </si>
  <si>
    <t>Ingénieure informaticien</t>
  </si>
  <si>
    <t>Diplôme d'ingénieur - Institut National des sciences Appliquées de Lyon</t>
  </si>
  <si>
    <t>BAUDOUIN</t>
  </si>
  <si>
    <t>Yoann</t>
  </si>
  <si>
    <t>Certificat de chargé de projet en énergie et bâtiment durables - ASDER Chambéry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</si>
</sst>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_-* #,##0\ &quot;€&quot;_-;\-* #,##0\ &quot;€&quot;_-;_-* &quot;-&quot;??\ &quot;€&quot;_-;_-@_-"/>
    <numFmt numFmtId="167" formatCode="_-* #,##0_-;\-* #,##0_-;_-* &quot;-&quot;??_-;_-@_-"/>
    <numFmt numFmtId="168" formatCode="0.0%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0"/>
      <color theme="3" tint="-0.249977111117893"/>
      <name val="Arial"/>
      <family val="2"/>
    </font>
    <font>
      <b/>
      <sz val="10"/>
      <color theme="0" tint="-4.9989318521683403E-2"/>
      <name val="Arial"/>
      <family val="2"/>
    </font>
    <font>
      <sz val="10"/>
      <color theme="1"/>
      <name val="Open sans"/>
      <family val="2"/>
    </font>
    <font>
      <b/>
      <sz val="10"/>
      <color theme="0"/>
      <name val="Open sans"/>
      <family val="2"/>
    </font>
    <font>
      <b/>
      <sz val="10"/>
      <color theme="2"/>
      <name val="Open sans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0000FF"/>
        <bgColor indexed="64"/>
      </patternFill>
    </fill>
    <fill>
      <patternFill patternType="solid">
        <fgColor rgb="FF2D44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hair">
        <color theme="2" tint="-0.24994659260841701"/>
      </left>
      <right style="hair">
        <color theme="2" tint="-0.24994659260841701"/>
      </right>
      <top/>
      <bottom style="hair">
        <color theme="2" tint="-0.24994659260841701"/>
      </bottom>
      <diagonal/>
    </border>
    <border>
      <left style="medium">
        <color theme="2" tint="-0.24994659260841701"/>
      </left>
      <right/>
      <top style="medium">
        <color theme="2" tint="-0.24994659260841701"/>
      </top>
      <bottom style="medium">
        <color theme="2" tint="-0.24994659260841701"/>
      </bottom>
      <diagonal/>
    </border>
    <border>
      <left/>
      <right/>
      <top style="medium">
        <color theme="2" tint="-0.24994659260841701"/>
      </top>
      <bottom style="medium">
        <color theme="2" tint="-0.24994659260841701"/>
      </bottom>
      <diagonal/>
    </border>
    <border>
      <left/>
      <right style="medium">
        <color theme="2" tint="-0.24994659260841701"/>
      </right>
      <top style="medium">
        <color theme="2" tint="-0.24994659260841701"/>
      </top>
      <bottom style="medium">
        <color theme="2" tint="-0.24994659260841701"/>
      </bottom>
      <diagonal/>
    </border>
    <border>
      <left style="medium">
        <color theme="2" tint="-0.24994659260841701"/>
      </left>
      <right style="hair">
        <color theme="2" tint="-0.24994659260841701"/>
      </right>
      <top style="medium">
        <color theme="2" tint="-0.24994659260841701"/>
      </top>
      <bottom style="medium">
        <color theme="2" tint="-0.24994659260841701"/>
      </bottom>
      <diagonal/>
    </border>
    <border>
      <left style="medium">
        <color theme="2" tint="-0.24994659260841701"/>
      </left>
      <right style="medium">
        <color theme="2" tint="-0.24994659260841701"/>
      </right>
      <top style="medium">
        <color theme="2" tint="-0.24994659260841701"/>
      </top>
      <bottom style="medium">
        <color theme="2" tint="-0.24994659260841701"/>
      </bottom>
      <diagonal/>
    </border>
    <border>
      <left style="medium">
        <color theme="2" tint="-0.24994659260841701"/>
      </left>
      <right style="medium">
        <color theme="2" tint="-0.24994659260841701"/>
      </right>
      <top style="medium">
        <color theme="2" tint="-0.24994659260841701"/>
      </top>
      <bottom style="dashed">
        <color theme="2" tint="-0.24994659260841701"/>
      </bottom>
      <diagonal/>
    </border>
    <border>
      <left style="medium">
        <color theme="2" tint="-0.24994659260841701"/>
      </left>
      <right/>
      <top/>
      <bottom/>
      <diagonal/>
    </border>
    <border>
      <left style="hair">
        <color theme="2" tint="-0.24994659260841701"/>
      </left>
      <right style="hair">
        <color theme="2" tint="-0.24994659260841701"/>
      </right>
      <top style="hair">
        <color theme="2" tint="-0.24994659260841701"/>
      </top>
      <bottom style="hair">
        <color theme="2" tint="-0.24994659260841701"/>
      </bottom>
      <diagonal/>
    </border>
    <border>
      <left style="hair">
        <color theme="2" tint="-0.24994659260841701"/>
      </left>
      <right style="medium">
        <color theme="2" tint="-0.24994659260841701"/>
      </right>
      <top style="dashed">
        <color theme="2" tint="-0.24994659260841701"/>
      </top>
      <bottom style="hair">
        <color theme="2" tint="-0.24994659260841701"/>
      </bottom>
      <diagonal/>
    </border>
    <border>
      <left/>
      <right/>
      <top style="hair">
        <color theme="2" tint="-0.24994659260841701"/>
      </top>
      <bottom style="medium">
        <color theme="2" tint="-0.24994659260841701"/>
      </bottom>
      <diagonal/>
    </border>
    <border>
      <left/>
      <right style="hair">
        <color theme="2" tint="-0.24994659260841701"/>
      </right>
      <top style="hair">
        <color theme="2" tint="-0.24994659260841701"/>
      </top>
      <bottom style="medium">
        <color theme="2" tint="-0.24994659260841701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4" fillId="0" borderId="0" xfId="0" applyFont="1" applyAlignment="1" applyProtection="1">
      <alignment vertical="center"/>
      <protection locked="0"/>
    </xf>
    <xf numFmtId="14" fontId="5" fillId="0" borderId="0" xfId="0" applyNumberFormat="1" applyFont="1" applyAlignment="1" applyProtection="1">
      <alignment vertical="center"/>
      <protection locked="0"/>
    </xf>
    <xf numFmtId="0" fontId="3" fillId="3" borderId="2" xfId="4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vertical="center"/>
      <protection locked="0"/>
    </xf>
    <xf numFmtId="165" fontId="6" fillId="0" borderId="2" xfId="5" applyNumberFormat="1" applyFont="1" applyFill="1" applyBorder="1" applyAlignment="1" applyProtection="1">
      <alignment vertical="center"/>
    </xf>
    <xf numFmtId="166" fontId="3" fillId="3" borderId="2" xfId="2" applyNumberFormat="1" applyFont="1" applyFill="1" applyBorder="1" applyAlignment="1" applyProtection="1">
      <alignment horizontal="left" vertical="center" wrapText="1"/>
    </xf>
    <xf numFmtId="0" fontId="7" fillId="0" borderId="2" xfId="4" applyFont="1" applyFill="1" applyBorder="1" applyAlignment="1" applyProtection="1">
      <alignment horizontal="center" vertical="center" wrapText="1"/>
      <protection locked="0"/>
    </xf>
    <xf numFmtId="9" fontId="7" fillId="0" borderId="2" xfId="3" applyFont="1" applyFill="1" applyBorder="1" applyAlignment="1" applyProtection="1">
      <alignment horizontal="center" vertical="center" wrapText="1"/>
      <protection locked="0"/>
    </xf>
    <xf numFmtId="166" fontId="3" fillId="3" borderId="2" xfId="2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3" fillId="3" borderId="2" xfId="4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165" fontId="6" fillId="0" borderId="2" xfId="5" applyNumberFormat="1" applyFont="1" applyFill="1" applyBorder="1" applyAlignment="1" applyProtection="1">
      <alignment horizontal="right"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165" fontId="3" fillId="3" borderId="2" xfId="5" applyNumberFormat="1" applyFont="1" applyFill="1" applyBorder="1" applyAlignment="1" applyProtection="1">
      <alignment horizontal="right" vertical="center"/>
    </xf>
    <xf numFmtId="166" fontId="3" fillId="3" borderId="2" xfId="2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67" fontId="9" fillId="0" borderId="3" xfId="1" applyNumberFormat="1" applyFont="1" applyBorder="1"/>
    <xf numFmtId="0" fontId="2" fillId="5" borderId="0" xfId="0" applyFont="1" applyFill="1"/>
    <xf numFmtId="0" fontId="0" fillId="0" borderId="0" xfId="0" applyProtection="1">
      <protection locked="0"/>
    </xf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0" fontId="10" fillId="4" borderId="5" xfId="0" applyFont="1" applyFill="1" applyBorder="1" applyAlignment="1" applyProtection="1">
      <alignment horizontal="center" vertical="center" wrapText="1"/>
      <protection locked="0"/>
    </xf>
    <xf numFmtId="0" fontId="10" fillId="4" borderId="6" xfId="0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11" fillId="3" borderId="7" xfId="0" applyFont="1" applyFill="1" applyBorder="1" applyAlignment="1" applyProtection="1">
      <alignment horizontal="center" vertical="center" wrapText="1"/>
      <protection locked="0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Alignment="1" applyProtection="1">
      <alignment horizontal="center" vertical="center" wrapText="1"/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168" fontId="9" fillId="0" borderId="11" xfId="3" applyNumberFormat="1" applyFont="1" applyBorder="1"/>
    <xf numFmtId="167" fontId="9" fillId="6" borderId="11" xfId="1" applyNumberFormat="1" applyFont="1" applyFill="1" applyBorder="1"/>
    <xf numFmtId="167" fontId="0" fillId="7" borderId="12" xfId="0" applyNumberFormat="1" applyFill="1" applyBorder="1" applyProtection="1">
      <protection locked="0"/>
    </xf>
    <xf numFmtId="0" fontId="12" fillId="5" borderId="0" xfId="0" applyFont="1" applyFill="1"/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0" fontId="10" fillId="4" borderId="14" xfId="0" applyFont="1" applyFill="1" applyBorder="1" applyAlignment="1" applyProtection="1">
      <alignment horizontal="right" vertical="center" indent="1"/>
      <protection locked="0"/>
    </xf>
    <xf numFmtId="167" fontId="10" fillId="4" borderId="13" xfId="0" applyNumberFormat="1" applyFont="1" applyFill="1" applyBorder="1" applyAlignment="1" applyProtection="1">
      <alignment horizontal="center" vertical="center" wrapText="1"/>
      <protection locked="0"/>
    </xf>
    <xf numFmtId="43" fontId="0" fillId="0" borderId="0" xfId="1" applyFont="1"/>
    <xf numFmtId="0" fontId="10" fillId="4" borderId="7" xfId="0" applyFont="1" applyFill="1" applyBorder="1" applyAlignment="1" applyProtection="1">
      <alignment horizontal="center" vertical="center" wrapText="1"/>
      <protection locked="0"/>
    </xf>
    <xf numFmtId="167" fontId="10" fillId="4" borderId="7" xfId="1" applyNumberFormat="1" applyFont="1" applyFill="1" applyBorder="1" applyAlignment="1" applyProtection="1">
      <alignment horizontal="center" vertical="center" wrapText="1"/>
      <protection locked="0"/>
    </xf>
    <xf numFmtId="9" fontId="10" fillId="4" borderId="7" xfId="3" applyFont="1" applyFill="1" applyBorder="1" applyAlignment="1" applyProtection="1">
      <alignment horizontal="center" vertical="center" wrapText="1"/>
      <protection locked="0"/>
    </xf>
    <xf numFmtId="0" fontId="10" fillId="4" borderId="0" xfId="0" applyFont="1" applyFill="1" applyAlignment="1" applyProtection="1">
      <alignment horizontal="center" vertical="center" wrapText="1"/>
      <protection locked="0"/>
    </xf>
    <xf numFmtId="0" fontId="10" fillId="4" borderId="10" xfId="0" applyFont="1" applyFill="1" applyBorder="1" applyAlignment="1" applyProtection="1">
      <alignment horizontal="center" vertical="center" wrapText="1"/>
      <protection locked="0"/>
    </xf>
    <xf numFmtId="43" fontId="10" fillId="4" borderId="10" xfId="1" applyFont="1" applyFill="1" applyBorder="1" applyAlignment="1" applyProtection="1">
      <alignment horizontal="center" vertical="center" wrapText="1"/>
      <protection locked="0"/>
    </xf>
    <xf numFmtId="0" fontId="0" fillId="5" borderId="0" xfId="0" applyFill="1"/>
    <xf numFmtId="167" fontId="9" fillId="0" borderId="11" xfId="1" applyNumberFormat="1" applyFont="1" applyBorder="1"/>
    <xf numFmtId="167" fontId="9" fillId="0" borderId="11" xfId="1" applyNumberFormat="1" applyFont="1" applyFill="1" applyBorder="1"/>
    <xf numFmtId="167" fontId="0" fillId="7" borderId="3" xfId="0" applyNumberFormat="1" applyFill="1" applyBorder="1" applyProtection="1">
      <protection locked="0"/>
    </xf>
    <xf numFmtId="167" fontId="0" fillId="0" borderId="0" xfId="1" applyNumberFormat="1" applyFont="1"/>
    <xf numFmtId="14" fontId="9" fillId="0" borderId="3" xfId="1" applyNumberFormat="1" applyFont="1" applyBorder="1" applyAlignment="1">
      <alignment horizontal="center"/>
    </xf>
    <xf numFmtId="167" fontId="9" fillId="0" borderId="3" xfId="1" applyNumberFormat="1" applyFont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</cellXfs>
  <cellStyles count="6">
    <cellStyle name="20 % - Accent1" xfId="4" builtinId="30"/>
    <cellStyle name="Milliers" xfId="1" builtinId="3"/>
    <cellStyle name="Milliers 2" xfId="5" xr:uid="{DC8C8498-227E-4322-95C7-8444AD79B894}"/>
    <cellStyle name="Monétaire" xfId="2" builtinId="4"/>
    <cellStyle name="Normal" xfId="0" builtinId="0"/>
    <cellStyle name="Pourcentage" xfId="3" builtinId="5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23C08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siserveur\DOCUMENTS%20METHODOLOGIE%20AUDIT\BUSINOVE%20-%20Dossier%20Unique%20de%20Mission_2012_v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"/>
      <sheetName val="Sommaire"/>
      <sheetName val="Lot1 Société"/>
      <sheetName val="Lot2 Projets R&amp;D"/>
      <sheetName val="Lot3 Valorisation financière"/>
      <sheetName val="Lot4 Dossier Justificatif"/>
      <sheetName val="Lot5 Entretiens - Documents"/>
      <sheetName val="Lot6 Workflow mission"/>
      <sheetName val="Données Listes"/>
      <sheetName val="Projets Vierges"/>
      <sheetName val="Lot1_Société"/>
      <sheetName val="Lot2_Projets_R&amp;D"/>
      <sheetName val="Lot3_Valorisation_financière"/>
      <sheetName val="Lot4_Dossier_Justificatif"/>
      <sheetName val="Lot5_Entretiens_-_Documents"/>
      <sheetName val="Lot6_Workflow_mission"/>
      <sheetName val="Données_Listes"/>
      <sheetName val="Projets_Vierges"/>
      <sheetName val="Lot1_Société1"/>
      <sheetName val="Lot2_Projets_R&amp;D1"/>
      <sheetName val="Lot3_Valorisation_financière1"/>
      <sheetName val="Lot4_Dossier_Justificatif1"/>
      <sheetName val="Lot5_Entretiens_-_Documents1"/>
      <sheetName val="Lot6_Workflow_mission1"/>
      <sheetName val="Données_Listes1"/>
      <sheetName val="Projets_Vierges1"/>
      <sheetName val="Lot1_Société5"/>
      <sheetName val="Lot2_Projets_R&amp;D5"/>
      <sheetName val="Lot3_Valorisation_financière5"/>
      <sheetName val="Lot4_Dossier_Justificatif5"/>
      <sheetName val="Lot5_Entretiens_-_Documents5"/>
      <sheetName val="Lot6_Workflow_mission5"/>
      <sheetName val="Données_Listes5"/>
      <sheetName val="Projets_Vierges5"/>
      <sheetName val="Lot1_Société2"/>
      <sheetName val="Lot2_Projets_R&amp;D2"/>
      <sheetName val="Lot3_Valorisation_financière2"/>
      <sheetName val="Lot4_Dossier_Justificatif2"/>
      <sheetName val="Lot5_Entretiens_-_Documents2"/>
      <sheetName val="Lot6_Workflow_mission2"/>
      <sheetName val="Données_Listes2"/>
      <sheetName val="Projets_Vierges2"/>
      <sheetName val="Lot1_Société4"/>
      <sheetName val="Lot2_Projets_R&amp;D4"/>
      <sheetName val="Lot3_Valorisation_financière4"/>
      <sheetName val="Lot4_Dossier_Justificatif4"/>
      <sheetName val="Lot5_Entretiens_-_Documents4"/>
      <sheetName val="Lot6_Workflow_mission4"/>
      <sheetName val="Données_Listes4"/>
      <sheetName val="Projets_Vierges4"/>
      <sheetName val="Lot1_Société3"/>
      <sheetName val="Lot2_Projets_R&amp;D3"/>
      <sheetName val="Lot3_Valorisation_financière3"/>
      <sheetName val="Lot4_Dossier_Justificatif3"/>
      <sheetName val="Lot5_Entretiens_-_Documents3"/>
      <sheetName val="Lot6_Workflow_mission3"/>
      <sheetName val="Données_Listes3"/>
      <sheetName val="Projets_Vierges3"/>
      <sheetName val="Lot1_Société6"/>
      <sheetName val="Lot2_Projets_R&amp;D6"/>
      <sheetName val="Lot3_Valorisation_financière6"/>
      <sheetName val="Lot4_Dossier_Justificatif6"/>
      <sheetName val="Lot5_Entretiens_-_Documents6"/>
      <sheetName val="Lot6_Workflow_mission6"/>
      <sheetName val="Données_Listes6"/>
      <sheetName val="Projets_Vierges6"/>
      <sheetName val="Lot1_Société7"/>
      <sheetName val="Lot2_Projets_R&amp;D7"/>
      <sheetName val="Lot3_Valorisation_financière7"/>
      <sheetName val="Lot4_Dossier_Justificatif7"/>
      <sheetName val="Lot5_Entretiens_-_Documents7"/>
      <sheetName val="Lot6_Workflow_mission7"/>
      <sheetName val="Données_Listes7"/>
      <sheetName val="Projets_Vierges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2" t="str">
            <v>-- Sélectionner --</v>
          </cell>
          <cell r="C2" t="str">
            <v>-- Sélectionner --</v>
          </cell>
          <cell r="D2" t="str">
            <v>-- Sélectionner --</v>
          </cell>
          <cell r="E2" t="str">
            <v>-- Sélectionner --</v>
          </cell>
          <cell r="F2" t="str">
            <v>-- Sélectionner --</v>
          </cell>
          <cell r="G2" t="str">
            <v>-- Sélectionner --</v>
          </cell>
          <cell r="H2" t="str">
            <v>-- Sélectionner --</v>
          </cell>
          <cell r="I2" t="str">
            <v>-- Sélectionner --</v>
          </cell>
        </row>
        <row r="3">
          <cell r="B3" t="str">
            <v>Janvier</v>
          </cell>
          <cell r="C3" t="str">
            <v>Administration</v>
          </cell>
          <cell r="D3" t="str">
            <v>cyclique</v>
          </cell>
          <cell r="E3" t="str">
            <v>A1 Automatique</v>
          </cell>
          <cell r="F3" t="str">
            <v>Gestion Interne</v>
          </cell>
          <cell r="G3" t="str">
            <v>1 - Analyses (chimiques, bactériologiques)</v>
          </cell>
          <cell r="H3" t="str">
            <v>1 - Analyses (chimiques, bactériologiques)</v>
          </cell>
          <cell r="I3" t="str">
            <v>Client - Oral</v>
          </cell>
        </row>
        <row r="4">
          <cell r="B4" t="str">
            <v>Février</v>
          </cell>
          <cell r="C4" t="str">
            <v>Association</v>
          </cell>
          <cell r="D4" t="str">
            <v>limité dans le temps</v>
          </cell>
          <cell r="E4" t="str">
            <v>A2 Electronique</v>
          </cell>
          <cell r="F4" t="str">
            <v>Prestataire Externe</v>
          </cell>
          <cell r="G4" t="str">
            <v>2 - Essais (mécaniques, de corrosion, d'endurance)</v>
          </cell>
          <cell r="H4" t="str">
            <v>2 - Essais (mécaniques, de corrosion, d'endurance)</v>
          </cell>
          <cell r="I4" t="str">
            <v>Client - Doc</v>
          </cell>
        </row>
        <row r="5">
          <cell r="B5" t="str">
            <v>Mars</v>
          </cell>
          <cell r="C5" t="str">
            <v xml:space="preserve">Auto-Entrepreneur </v>
          </cell>
          <cell r="D5" t="str">
            <v>permanent</v>
          </cell>
          <cell r="E5" t="str">
            <v>A3 Génie électronique</v>
          </cell>
          <cell r="F5" t="str">
            <v>Expert Comptable</v>
          </cell>
          <cell r="G5" t="str">
            <v>3 - Mesures et contrôles</v>
          </cell>
          <cell r="H5" t="str">
            <v>3 - Mesures et contrôles</v>
          </cell>
          <cell r="I5" t="str">
            <v>Web - Page</v>
          </cell>
        </row>
        <row r="6">
          <cell r="B6" t="str">
            <v>Avril</v>
          </cell>
          <cell r="C6" t="str">
            <v>EIRL</v>
          </cell>
          <cell r="D6" t="str">
            <v>Attente Client</v>
          </cell>
          <cell r="E6" t="str">
            <v>A4 Télécommunications</v>
          </cell>
          <cell r="F6" t="str">
            <v>Expert Fiscaliste</v>
          </cell>
          <cell r="G6" t="str">
            <v>4 - Certification</v>
          </cell>
          <cell r="H6" t="str">
            <v>4 - Certification</v>
          </cell>
          <cell r="I6" t="str">
            <v>Web - Fichier</v>
          </cell>
        </row>
        <row r="7">
          <cell r="B7" t="str">
            <v>Mai</v>
          </cell>
          <cell r="C7" t="str">
            <v>Entreprise Individuelle</v>
          </cell>
          <cell r="D7" t="str">
            <v>NA</v>
          </cell>
          <cell r="E7" t="str">
            <v>A5 Informatique</v>
          </cell>
          <cell r="F7" t="str">
            <v>Hors CIR</v>
          </cell>
          <cell r="G7" t="str">
            <v>5 - Assistance technique, conseil</v>
          </cell>
          <cell r="H7" t="str">
            <v>5 - Assistance technique, conseil</v>
          </cell>
          <cell r="I7" t="str">
            <v>Autre</v>
          </cell>
        </row>
        <row r="8">
          <cell r="B8" t="str">
            <v>Juin</v>
          </cell>
          <cell r="C8" t="str">
            <v>EURL</v>
          </cell>
          <cell r="E8" t="str">
            <v>A6 Optique</v>
          </cell>
          <cell r="F8" t="str">
            <v>Client</v>
          </cell>
          <cell r="G8" t="str">
            <v>6 - Recherches sur contrat</v>
          </cell>
          <cell r="H8" t="str">
            <v>6 - Recherches sur contrat</v>
          </cell>
          <cell r="I8" t="str">
            <v>Attente Client</v>
          </cell>
        </row>
        <row r="9">
          <cell r="B9" t="str">
            <v>Juillet</v>
          </cell>
          <cell r="C9" t="str">
            <v>Fondation</v>
          </cell>
          <cell r="E9" t="str">
            <v>B1 Biologie</v>
          </cell>
          <cell r="F9" t="str">
            <v>Attente Client</v>
          </cell>
          <cell r="G9" t="str">
            <v>7 - Formation</v>
          </cell>
          <cell r="H9" t="str">
            <v>7 - Formation</v>
          </cell>
          <cell r="I9" t="str">
            <v>NA</v>
          </cell>
        </row>
        <row r="10">
          <cell r="B10" t="str">
            <v>Août</v>
          </cell>
          <cell r="C10" t="str">
            <v>GIE</v>
          </cell>
          <cell r="E10" t="str">
            <v>B2 Botanique</v>
          </cell>
          <cell r="F10" t="str">
            <v>NA</v>
          </cell>
          <cell r="G10" t="str">
            <v>8 - Simulation, modélisation, calcul</v>
          </cell>
          <cell r="H10" t="str">
            <v>8 - Simulation, modélisation, calcul</v>
          </cell>
        </row>
        <row r="11">
          <cell r="B11" t="str">
            <v>Septembre</v>
          </cell>
          <cell r="C11" t="str">
            <v>SA</v>
          </cell>
          <cell r="E11" t="str">
            <v>C Chimie</v>
          </cell>
          <cell r="G11" t="str">
            <v>9 - Expertises, audit</v>
          </cell>
          <cell r="H11" t="str">
            <v>9 - Expertises, audit</v>
          </cell>
        </row>
        <row r="12">
          <cell r="B12" t="str">
            <v>Octobre</v>
          </cell>
          <cell r="C12" t="str">
            <v>SARL</v>
          </cell>
          <cell r="E12" t="str">
            <v>E Economie, Sciences de la Gestion</v>
          </cell>
          <cell r="G12" t="str">
            <v>10 - Commercial</v>
          </cell>
          <cell r="H12" t="str">
            <v>10 - Commercial</v>
          </cell>
        </row>
        <row r="13">
          <cell r="B13" t="str">
            <v>Novembre</v>
          </cell>
          <cell r="C13" t="str">
            <v xml:space="preserve">SARL à capital variable </v>
          </cell>
          <cell r="E13" t="str">
            <v>G1 Génie des matériaux</v>
          </cell>
          <cell r="G13" t="str">
            <v>11 - Essais cliniques non précisés</v>
          </cell>
          <cell r="H13" t="str">
            <v>11 - Essais cliniques non précisés</v>
          </cell>
        </row>
        <row r="14">
          <cell r="B14" t="str">
            <v>Décembre</v>
          </cell>
          <cell r="C14" t="str">
            <v>SAS</v>
          </cell>
          <cell r="E14" t="str">
            <v>G2 Génie civil</v>
          </cell>
          <cell r="G14" t="str">
            <v>12 - Essais cliniques Ph I à IIIb</v>
          </cell>
          <cell r="H14" t="str">
            <v>12 - Essais cliniques Ph I à IIIb</v>
          </cell>
        </row>
        <row r="15">
          <cell r="B15" t="str">
            <v>Attente Client</v>
          </cell>
          <cell r="C15" t="str">
            <v>SASU</v>
          </cell>
          <cell r="E15" t="str">
            <v>G3 Mécanique</v>
          </cell>
          <cell r="G15" t="str">
            <v>13 - Essais cliniques Ph IV</v>
          </cell>
          <cell r="H15" t="str">
            <v>13 - Essais cliniques Ph IV</v>
          </cell>
        </row>
        <row r="16">
          <cell r="B16" t="str">
            <v>NA</v>
          </cell>
          <cell r="C16" t="str">
            <v>SCI</v>
          </cell>
          <cell r="E16" t="str">
            <v>G4 Acoustique</v>
          </cell>
          <cell r="G16" t="str">
            <v>14 - Essais cliniques vétérinaires préAMM</v>
          </cell>
          <cell r="H16" t="str">
            <v>14 - Essais cliniques vétérinaires préAMM</v>
          </cell>
        </row>
        <row r="17">
          <cell r="C17" t="str">
            <v>SCOP</v>
          </cell>
          <cell r="E17" t="str">
            <v>H1 Sciences médicales</v>
          </cell>
          <cell r="G17" t="str">
            <v>Attente Client</v>
          </cell>
          <cell r="H17" t="str">
            <v>Attente Client</v>
          </cell>
        </row>
        <row r="18">
          <cell r="C18" t="str">
            <v>SNC</v>
          </cell>
          <cell r="E18" t="str">
            <v>H2 Sciences pharmacologiques</v>
          </cell>
          <cell r="G18" t="str">
            <v>NA</v>
          </cell>
          <cell r="H18" t="str">
            <v>NA</v>
          </cell>
        </row>
        <row r="19">
          <cell r="C19" t="str">
            <v>Attente Client</v>
          </cell>
          <cell r="E19" t="str">
            <v>J Sciences juridiques, Sciences politiques</v>
          </cell>
        </row>
        <row r="20">
          <cell r="C20" t="str">
            <v>NA</v>
          </cell>
          <cell r="E20" t="str">
            <v>K Sciences agronomiques et alimentaires</v>
          </cell>
        </row>
        <row r="21">
          <cell r="E21" t="str">
            <v>L Littérature, Langues, Linguistique, Sciences de l'art, Histoire, Archéologie</v>
          </cell>
        </row>
        <row r="22">
          <cell r="E22" t="str">
            <v>O Océan, Atmosphère, Terre, Environnement naturel</v>
          </cell>
        </row>
        <row r="23">
          <cell r="E23" t="str">
            <v>M Mathématiques</v>
          </cell>
        </row>
        <row r="24">
          <cell r="E24" t="str">
            <v>P Physique fondamentale</v>
          </cell>
        </row>
        <row r="25">
          <cell r="E25" t="str">
            <v>R Philosophie, Psychologie, Sciences de l'éducation, Information et Communication</v>
          </cell>
        </row>
        <row r="26">
          <cell r="E26" t="str">
            <v>S Sociologie, Démographie, Ethnologie, Anthropologie, Géographie, Aménagement de l'espace</v>
          </cell>
        </row>
        <row r="27">
          <cell r="E27" t="str">
            <v>T1 Thermique</v>
          </cell>
        </row>
        <row r="28">
          <cell r="E28" t="str">
            <v>T2 Energétique</v>
          </cell>
        </row>
        <row r="29">
          <cell r="E29" t="str">
            <v>T3 Génie des procédés</v>
          </cell>
        </row>
        <row r="30">
          <cell r="E30" t="str">
            <v>Z Etudes pluridisciplinaires particulières sur un pays, un continent</v>
          </cell>
        </row>
        <row r="31">
          <cell r="E31" t="str">
            <v>Attente Client</v>
          </cell>
        </row>
        <row r="32">
          <cell r="E32" t="str">
            <v>NA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B2" t="str">
            <v>-- Sélectionner --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>
        <row r="2">
          <cell r="B2" t="str">
            <v>-- Sélectionner --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>
        <row r="2">
          <cell r="B2" t="str">
            <v>-- Sélectionner --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>
        <row r="2">
          <cell r="B2" t="str">
            <v>-- Sélectionner --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>
        <row r="2">
          <cell r="B2" t="str">
            <v>-- Sélectionner --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>
        <row r="2">
          <cell r="B2" t="str">
            <v>-- Sélectionner --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>
        <row r="2">
          <cell r="B2" t="str">
            <v>-- Sélectionner --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>
        <row r="2">
          <cell r="B2" t="str">
            <v>-- Sélectionner --</v>
          </cell>
        </row>
      </sheetData>
      <sheetData sheetId="7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xel Lopez" id="{FADE5951-9657-4FDE-A6DD-2C139E700A99}" userId="S::a.lopez@businove.com::705db035-9bc7-4c77-a828-aa073053c159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01-05T11:41:59.43" personId="{FADE5951-9657-4FDE-A6DD-2C139E700A99}" id="{E35D7BFF-15B5-4761-B69D-3099D4AA0222}">
    <text>Mat = matricule</text>
  </threadedComment>
  <threadedComment ref="I2" dT="2025-01-05T11:45:23.78" personId="{FADE5951-9657-4FDE-A6DD-2C139E700A99}" id="{DA024D4B-4650-4F3A-937F-B8BCE151EB42}">
    <text>Total cotisations patronales</text>
  </threadedComment>
  <threadedComment ref="J2" dT="2025-01-05T11:47:41.23" personId="{FADE5951-9657-4FDE-A6DD-2C139E700A99}" id="{C55884C4-0E88-4111-BB9E-4AEFA38FE29E}">
    <text>Cotisations sociales patronales obligatoires</text>
  </threadedComment>
</ThreadedComment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69C0D-893F-439B-9811-30EB807F8636}">
  <sheetPr codeName="Feuil20">
    <tabColor rgb="FF2D44EA"/>
  </sheetPr>
  <dimension ref="B2:C29"/>
  <sheetViews>
    <sheetView showGridLines="0" tabSelected="1" workbookViewId="0">
      <selection activeCell="F17" sqref="F17"/>
    </sheetView>
  </sheetViews>
  <sheetFormatPr baseColWidth="10" defaultColWidth="11.44140625" defaultRowHeight="14.4" x14ac:dyDescent="0.3"/>
  <cols>
    <col min="2" max="2" width="72.109375" bestFit="1" customWidth="1"/>
    <col min="3" max="3" width="25.44140625" customWidth="1"/>
  </cols>
  <sheetData>
    <row r="2" spans="2:3" x14ac:dyDescent="0.3">
      <c r="B2" s="55" t="s">
        <v>0</v>
      </c>
      <c r="C2" s="56"/>
    </row>
    <row r="3" spans="2:3" x14ac:dyDescent="0.3">
      <c r="B3" s="1"/>
      <c r="C3" s="2"/>
    </row>
    <row r="4" spans="2:3" x14ac:dyDescent="0.3">
      <c r="B4" s="1"/>
      <c r="C4" s="1"/>
    </row>
    <row r="5" spans="2:3" x14ac:dyDescent="0.3">
      <c r="B5" s="3" t="s">
        <v>1</v>
      </c>
      <c r="C5" s="3" t="s">
        <v>2</v>
      </c>
    </row>
    <row r="6" spans="2:3" x14ac:dyDescent="0.3">
      <c r="B6" s="4" t="s">
        <v>3</v>
      </c>
      <c r="C6" s="5">
        <v>47342.453390958966</v>
      </c>
    </row>
    <row r="7" spans="2:3" x14ac:dyDescent="0.3">
      <c r="B7" s="4" t="s">
        <v>4</v>
      </c>
      <c r="C7" s="5">
        <v>733749.31059406453</v>
      </c>
    </row>
    <row r="8" spans="2:3" x14ac:dyDescent="0.3">
      <c r="B8" s="4" t="s">
        <v>5</v>
      </c>
      <c r="C8" s="5">
        <v>0</v>
      </c>
    </row>
    <row r="9" spans="2:3" x14ac:dyDescent="0.3">
      <c r="B9" s="4" t="s">
        <v>6</v>
      </c>
      <c r="C9" s="5">
        <v>331675.12402920111</v>
      </c>
    </row>
    <row r="10" spans="2:3" x14ac:dyDescent="0.3">
      <c r="B10" s="4" t="s">
        <v>7</v>
      </c>
      <c r="C10" s="5">
        <v>0</v>
      </c>
    </row>
    <row r="11" spans="2:3" x14ac:dyDescent="0.3">
      <c r="B11" s="4" t="s">
        <v>8</v>
      </c>
      <c r="C11" s="5">
        <v>0</v>
      </c>
    </row>
    <row r="12" spans="2:3" x14ac:dyDescent="0.3">
      <c r="B12" s="4" t="s">
        <v>9</v>
      </c>
      <c r="C12" s="5">
        <v>0</v>
      </c>
    </row>
    <row r="13" spans="2:3" x14ac:dyDescent="0.3">
      <c r="B13" s="4" t="s">
        <v>10</v>
      </c>
      <c r="C13" s="5">
        <v>0</v>
      </c>
    </row>
    <row r="14" spans="2:3" x14ac:dyDescent="0.3">
      <c r="B14" s="4" t="s">
        <v>11</v>
      </c>
      <c r="C14" s="5">
        <v>0</v>
      </c>
    </row>
    <row r="15" spans="2:3" x14ac:dyDescent="0.3">
      <c r="B15" s="4" t="s">
        <v>12</v>
      </c>
      <c r="C15" s="5">
        <v>0</v>
      </c>
    </row>
    <row r="16" spans="2:3" x14ac:dyDescent="0.3">
      <c r="B16" s="4" t="s">
        <v>13</v>
      </c>
      <c r="C16" s="5">
        <v>0</v>
      </c>
    </row>
    <row r="17" spans="2:3" x14ac:dyDescent="0.3">
      <c r="B17" s="4" t="s">
        <v>14</v>
      </c>
      <c r="C17" s="5">
        <v>0</v>
      </c>
    </row>
    <row r="18" spans="2:3" x14ac:dyDescent="0.3">
      <c r="B18" s="4" t="s">
        <v>15</v>
      </c>
      <c r="C18" s="5">
        <v>0</v>
      </c>
    </row>
    <row r="19" spans="2:3" x14ac:dyDescent="0.3">
      <c r="B19" s="4" t="s">
        <v>16</v>
      </c>
      <c r="C19" s="5">
        <v>0</v>
      </c>
    </row>
    <row r="20" spans="2:3" x14ac:dyDescent="0.3">
      <c r="B20" s="3" t="s">
        <v>17</v>
      </c>
      <c r="C20" s="6">
        <v>1112766.8880142246</v>
      </c>
    </row>
    <row r="21" spans="2:3" x14ac:dyDescent="0.3">
      <c r="B21" s="1"/>
      <c r="C21" s="1"/>
    </row>
    <row r="22" spans="2:3" x14ac:dyDescent="0.3">
      <c r="B22" s="4" t="s">
        <v>18</v>
      </c>
      <c r="C22" s="5">
        <v>-161441.28</v>
      </c>
    </row>
    <row r="23" spans="2:3" x14ac:dyDescent="0.3">
      <c r="B23" s="4" t="s">
        <v>19</v>
      </c>
      <c r="C23" s="5">
        <v>0</v>
      </c>
    </row>
    <row r="24" spans="2:3" x14ac:dyDescent="0.3">
      <c r="B24" s="4" t="s">
        <v>20</v>
      </c>
      <c r="C24" s="5">
        <v>0</v>
      </c>
    </row>
    <row r="25" spans="2:3" x14ac:dyDescent="0.3">
      <c r="B25" s="4" t="s">
        <v>21</v>
      </c>
      <c r="C25" s="5">
        <v>-27314</v>
      </c>
    </row>
    <row r="26" spans="2:3" x14ac:dyDescent="0.3">
      <c r="B26" s="3" t="s">
        <v>22</v>
      </c>
      <c r="C26" s="6">
        <v>924011.60801422503</v>
      </c>
    </row>
    <row r="27" spans="2:3" x14ac:dyDescent="0.3">
      <c r="B27" s="1"/>
      <c r="C27" s="1"/>
    </row>
    <row r="28" spans="2:3" x14ac:dyDescent="0.3">
      <c r="B28" s="7" t="s">
        <v>23</v>
      </c>
      <c r="C28" s="8">
        <v>0.3</v>
      </c>
    </row>
    <row r="29" spans="2:3" x14ac:dyDescent="0.3">
      <c r="B29" s="3" t="s">
        <v>24</v>
      </c>
      <c r="C29" s="9">
        <v>277203.48240426736</v>
      </c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8DA93-B55E-46D2-B239-4C108902F729}">
  <sheetPr codeName="Feuil21">
    <tabColor rgb="FF2D44EA"/>
  </sheetPr>
  <dimension ref="B1:I26"/>
  <sheetViews>
    <sheetView showGridLines="0" workbookViewId="0">
      <selection activeCell="K21" sqref="K21"/>
    </sheetView>
  </sheetViews>
  <sheetFormatPr baseColWidth="10" defaultColWidth="11.44140625" defaultRowHeight="14.4" x14ac:dyDescent="0.3"/>
  <cols>
    <col min="2" max="2" width="72.109375" bestFit="1" customWidth="1"/>
    <col min="3" max="3" width="17.33203125" customWidth="1"/>
    <col min="4" max="4" width="21.21875" customWidth="1"/>
    <col min="5" max="7" width="17.33203125" customWidth="1"/>
    <col min="8" max="8" width="16.5546875" customWidth="1"/>
    <col min="9" max="9" width="23.6640625" customWidth="1"/>
  </cols>
  <sheetData>
    <row r="1" spans="2:9" x14ac:dyDescent="0.3">
      <c r="B1" s="57" t="s">
        <v>25</v>
      </c>
      <c r="C1" s="58"/>
      <c r="D1" s="58"/>
      <c r="E1" s="58"/>
      <c r="F1" s="58"/>
      <c r="G1" s="58"/>
      <c r="H1" s="58"/>
      <c r="I1" s="59"/>
    </row>
    <row r="2" spans="2:9" x14ac:dyDescent="0.3">
      <c r="B2" s="10"/>
      <c r="C2" s="11"/>
      <c r="D2" s="11"/>
      <c r="E2" s="11"/>
      <c r="F2" s="11"/>
      <c r="G2" s="11"/>
      <c r="H2" s="11"/>
      <c r="I2" s="11"/>
    </row>
    <row r="3" spans="2:9" ht="52.8" x14ac:dyDescent="0.3">
      <c r="B3" s="12" t="s">
        <v>1</v>
      </c>
      <c r="C3" s="13" t="s">
        <v>53</v>
      </c>
      <c r="D3" s="13" t="s">
        <v>54</v>
      </c>
      <c r="E3" s="13" t="s">
        <v>55</v>
      </c>
      <c r="F3" s="13" t="s">
        <v>56</v>
      </c>
      <c r="G3" s="13" t="s">
        <v>57</v>
      </c>
      <c r="H3" s="13" t="s">
        <v>26</v>
      </c>
      <c r="I3" s="13" t="s">
        <v>27</v>
      </c>
    </row>
    <row r="4" spans="2:9" x14ac:dyDescent="0.3">
      <c r="B4" s="14" t="s">
        <v>3</v>
      </c>
      <c r="C4" s="15">
        <v>3921.7328073971785</v>
      </c>
      <c r="D4" s="15">
        <v>2289.3244050251697</v>
      </c>
      <c r="E4" s="15">
        <v>26873.926675639916</v>
      </c>
      <c r="F4" s="15">
        <v>9892.9402415696259</v>
      </c>
      <c r="G4" s="15">
        <v>4364.5292613270749</v>
      </c>
      <c r="H4" s="15">
        <v>0</v>
      </c>
      <c r="I4" s="15">
        <v>47342.453390958959</v>
      </c>
    </row>
    <row r="5" spans="2:9" x14ac:dyDescent="0.3">
      <c r="B5" s="14" t="s">
        <v>4</v>
      </c>
      <c r="C5" s="15">
        <v>56846.740547205001</v>
      </c>
      <c r="D5" s="15">
        <v>37148.868898224551</v>
      </c>
      <c r="E5" s="15">
        <v>417181.23998526187</v>
      </c>
      <c r="F5" s="15">
        <v>153990.2471415193</v>
      </c>
      <c r="G5" s="15">
        <v>68582.214021853724</v>
      </c>
      <c r="H5" s="15">
        <v>0</v>
      </c>
      <c r="I5" s="15">
        <v>733749.31059406453</v>
      </c>
    </row>
    <row r="6" spans="2:9" x14ac:dyDescent="0.3">
      <c r="B6" s="14" t="s">
        <v>5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</row>
    <row r="7" spans="2:9" x14ac:dyDescent="0.3">
      <c r="B7" s="14" t="s">
        <v>6</v>
      </c>
      <c r="C7" s="15">
        <v>25886.74071871359</v>
      </c>
      <c r="D7" s="15">
        <v>16711.646920137646</v>
      </c>
      <c r="E7" s="15">
        <v>188545.17999339008</v>
      </c>
      <c r="F7" s="15">
        <v>69575.848414288077</v>
      </c>
      <c r="G7" s="15">
        <v>30955.707982671694</v>
      </c>
      <c r="H7" s="15">
        <v>0</v>
      </c>
      <c r="I7" s="15">
        <v>331675.12402920111</v>
      </c>
    </row>
    <row r="8" spans="2:9" x14ac:dyDescent="0.3">
      <c r="B8" s="14" t="s">
        <v>7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</row>
    <row r="9" spans="2:9" x14ac:dyDescent="0.3">
      <c r="B9" s="14" t="s">
        <v>8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</row>
    <row r="10" spans="2:9" x14ac:dyDescent="0.3">
      <c r="B10" s="14" t="s">
        <v>9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</row>
    <row r="11" spans="2:9" x14ac:dyDescent="0.3">
      <c r="B11" s="14" t="s">
        <v>10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</row>
    <row r="12" spans="2:9" x14ac:dyDescent="0.3">
      <c r="B12" s="14" t="s">
        <v>11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</row>
    <row r="13" spans="2:9" x14ac:dyDescent="0.3">
      <c r="B13" s="14" t="s">
        <v>12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</row>
    <row r="14" spans="2:9" x14ac:dyDescent="0.3">
      <c r="B14" s="14" t="s">
        <v>13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</row>
    <row r="15" spans="2:9" x14ac:dyDescent="0.3">
      <c r="B15" s="14" t="s">
        <v>14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</row>
    <row r="16" spans="2:9" x14ac:dyDescent="0.3">
      <c r="B16" s="16" t="s">
        <v>15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</row>
    <row r="17" spans="2:9" x14ac:dyDescent="0.3">
      <c r="B17" s="16" t="s">
        <v>16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</row>
    <row r="18" spans="2:9" x14ac:dyDescent="0.3">
      <c r="B18" s="13" t="s">
        <v>17</v>
      </c>
      <c r="C18" s="17">
        <v>86655.214073315772</v>
      </c>
      <c r="D18" s="17">
        <v>56149.840223387364</v>
      </c>
      <c r="E18" s="17">
        <v>632600.34665429185</v>
      </c>
      <c r="F18" s="17">
        <v>233459.035797377</v>
      </c>
      <c r="G18" s="17">
        <v>103902.45126585249</v>
      </c>
      <c r="H18" s="17">
        <v>0</v>
      </c>
      <c r="I18" s="18">
        <v>1112766.8880142246</v>
      </c>
    </row>
    <row r="19" spans="2:9" x14ac:dyDescent="0.3">
      <c r="B19" s="19"/>
      <c r="C19" s="20"/>
      <c r="D19" s="20"/>
      <c r="E19" s="20"/>
      <c r="F19" s="20"/>
      <c r="G19" s="20"/>
      <c r="H19" s="20"/>
      <c r="I19" s="20"/>
    </row>
    <row r="20" spans="2:9" x14ac:dyDescent="0.3">
      <c r="B20" s="16" t="s">
        <v>18</v>
      </c>
      <c r="C20" s="15"/>
      <c r="D20" s="15"/>
      <c r="E20" s="15">
        <v>-72344</v>
      </c>
      <c r="F20" s="15">
        <v>-44338</v>
      </c>
      <c r="G20" s="15">
        <v>-44759</v>
      </c>
      <c r="H20" s="15"/>
      <c r="I20" s="15">
        <v>-161441</v>
      </c>
    </row>
    <row r="21" spans="2:9" x14ac:dyDescent="0.3">
      <c r="B21" s="16" t="s">
        <v>19</v>
      </c>
      <c r="C21" s="15"/>
      <c r="D21" s="15"/>
      <c r="E21" s="15"/>
      <c r="F21" s="15"/>
      <c r="G21" s="15"/>
      <c r="H21" s="15"/>
      <c r="I21" s="15">
        <v>0</v>
      </c>
    </row>
    <row r="22" spans="2:9" x14ac:dyDescent="0.3">
      <c r="B22" s="16" t="s">
        <v>20</v>
      </c>
      <c r="C22" s="15"/>
      <c r="D22" s="15"/>
      <c r="E22" s="15"/>
      <c r="F22" s="15"/>
      <c r="G22" s="15"/>
      <c r="H22" s="15"/>
      <c r="I22" s="15">
        <v>0</v>
      </c>
    </row>
    <row r="23" spans="2:9" x14ac:dyDescent="0.3">
      <c r="B23" s="4" t="s">
        <v>21</v>
      </c>
      <c r="C23" s="15"/>
      <c r="D23" s="15"/>
      <c r="E23" s="15"/>
      <c r="F23" s="15"/>
      <c r="G23" s="15"/>
      <c r="H23" s="15">
        <v>-27314</v>
      </c>
      <c r="I23" s="15">
        <v>-27314</v>
      </c>
    </row>
    <row r="24" spans="2:9" x14ac:dyDescent="0.3">
      <c r="B24" s="13" t="s">
        <v>22</v>
      </c>
      <c r="C24" s="17">
        <f>C18+SUM(C20:C23)</f>
        <v>86655.214073315772</v>
      </c>
      <c r="D24" s="17">
        <f t="shared" ref="D24:H24" si="0">D18+SUM(D20:D23)</f>
        <v>56149.840223387364</v>
      </c>
      <c r="E24" s="17">
        <f t="shared" si="0"/>
        <v>560256.34665429185</v>
      </c>
      <c r="F24" s="17">
        <f t="shared" si="0"/>
        <v>189121.035797377</v>
      </c>
      <c r="G24" s="17">
        <f t="shared" si="0"/>
        <v>59143.451265852491</v>
      </c>
      <c r="H24" s="17">
        <f t="shared" si="0"/>
        <v>-27314</v>
      </c>
      <c r="I24" s="17">
        <f>I18+SUM(I20:I23)</f>
        <v>924011.88801422459</v>
      </c>
    </row>
    <row r="25" spans="2:9" x14ac:dyDescent="0.3">
      <c r="B25" s="21"/>
      <c r="C25" s="20"/>
      <c r="D25" s="20"/>
      <c r="E25" s="20"/>
      <c r="F25" s="20"/>
      <c r="G25" s="20"/>
      <c r="H25" s="20"/>
      <c r="I25" s="20"/>
    </row>
    <row r="26" spans="2:9" x14ac:dyDescent="0.3">
      <c r="B26" s="13" t="s">
        <v>24</v>
      </c>
      <c r="C26" s="17">
        <v>25996.564221994729</v>
      </c>
      <c r="D26" s="17">
        <v>16844.952067016209</v>
      </c>
      <c r="E26" s="17">
        <v>168076.90399628755</v>
      </c>
      <c r="F26" s="17">
        <v>56736.310739213099</v>
      </c>
      <c r="G26" s="17">
        <v>17743.035379755747</v>
      </c>
      <c r="H26" s="17">
        <v>-8194.1999999999989</v>
      </c>
      <c r="I26" s="17">
        <v>277203.56640426698</v>
      </c>
    </row>
  </sheetData>
  <mergeCells count="1">
    <mergeCell ref="B1:I1"/>
  </mergeCells>
  <conditionalFormatting sqref="B3">
    <cfRule type="expression" dxfId="14" priority="9">
      <formula>#REF!="CII"</formula>
    </cfRule>
  </conditionalFormatting>
  <conditionalFormatting sqref="B3:B15">
    <cfRule type="containsText" dxfId="13" priority="10" operator="containsText" text="Rien">
      <formula>NOT(ISERROR(SEARCH("Rien",B3)))</formula>
    </cfRule>
  </conditionalFormatting>
  <conditionalFormatting sqref="B16:B17">
    <cfRule type="containsText" dxfId="12" priority="8" operator="containsText" text="Rien">
      <formula>NOT(ISERROR(SEARCH("Rien",B16)))</formula>
    </cfRule>
  </conditionalFormatting>
  <conditionalFormatting sqref="B20:B23">
    <cfRule type="containsText" dxfId="11" priority="5" operator="containsText" text="Rien">
      <formula>NOT(ISERROR(SEARCH("Rien",B20)))</formula>
    </cfRule>
  </conditionalFormatting>
  <conditionalFormatting sqref="C18:H18 C24:I24 C26:I26">
    <cfRule type="containsText" dxfId="10" priority="3" operator="containsText" text="erreur">
      <formula>NOT(ISERROR(SEARCH("erreur",C18)))</formula>
    </cfRule>
    <cfRule type="containsText" dxfId="9" priority="4" operator="containsText" text="diff de">
      <formula>NOT(ISERROR(SEARCH("diff de",C18)))</formula>
    </cfRule>
  </conditionalFormatting>
  <conditionalFormatting sqref="I4:I17 I20:I23">
    <cfRule type="containsText" dxfId="8" priority="11" operator="containsText" text="diff de">
      <formula>NOT(ISERROR(SEARCH("diff de",I4)))</formula>
    </cfRule>
  </conditionalFormatting>
  <conditionalFormatting sqref="I4:I17">
    <cfRule type="containsText" dxfId="7" priority="13" operator="containsText" text="erreur">
      <formula>NOT(ISERROR(SEARCH("erreur",I4)))</formula>
    </cfRule>
  </conditionalFormatting>
  <conditionalFormatting sqref="I18">
    <cfRule type="expression" dxfId="6" priority="1">
      <formula>$J$2="CII"</formula>
    </cfRule>
    <cfRule type="expression" priority="2">
      <formula>$J$2="CII"</formula>
    </cfRule>
  </conditionalFormatting>
  <conditionalFormatting sqref="I20:I23">
    <cfRule type="containsText" dxfId="5" priority="12" operator="containsText" text="erreur">
      <formula>NOT(ISERROR(SEARCH("erreur",I20)))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284F2-32D8-4045-A796-F71C5348FBF6}">
  <sheetPr codeName="Feuil22">
    <tabColor rgb="FF2D44EA"/>
  </sheetPr>
  <dimension ref="A1:N44"/>
  <sheetViews>
    <sheetView showGridLines="0" topLeftCell="A11" workbookViewId="0">
      <selection activeCell="P14" sqref="P14"/>
    </sheetView>
  </sheetViews>
  <sheetFormatPr baseColWidth="10" defaultColWidth="11.44140625" defaultRowHeight="14.4" outlineLevelCol="1" x14ac:dyDescent="0.3"/>
  <cols>
    <col min="1" max="1" width="8.44140625" style="37" bestFit="1" customWidth="1"/>
    <col min="2" max="2" width="2" style="23" bestFit="1" customWidth="1"/>
    <col min="3" max="3" width="22.88671875" style="24" customWidth="1"/>
    <col min="4" max="4" width="34.44140625" style="24" bestFit="1" customWidth="1"/>
    <col min="5" max="5" width="25.5546875" style="24" customWidth="1"/>
    <col min="6" max="6" width="11.33203125" style="24" bestFit="1" customWidth="1"/>
    <col min="7" max="7" width="12.33203125" style="24" bestFit="1" customWidth="1"/>
    <col min="8" max="8" width="19" style="24" customWidth="1" outlineLevel="1"/>
    <col min="9" max="10" width="10.5546875" style="24" bestFit="1" customWidth="1" outlineLevel="1"/>
    <col min="11" max="11" width="14.88671875" style="24" bestFit="1" customWidth="1" outlineLevel="1"/>
    <col min="12" max="12" width="14" style="24" customWidth="1" outlineLevel="1"/>
    <col min="13" max="13" width="16.21875" style="24" customWidth="1" outlineLevel="1"/>
    <col min="14" max="14" width="11.44140625" style="24" outlineLevel="1"/>
    <col min="15" max="16384" width="11.44140625" style="24"/>
  </cols>
  <sheetData>
    <row r="1" spans="2:14" ht="24" customHeight="1" thickBot="1" x14ac:dyDescent="0.35">
      <c r="C1"/>
      <c r="D1"/>
      <c r="E1"/>
      <c r="F1"/>
      <c r="G1"/>
      <c r="H1" s="25" t="s">
        <v>28</v>
      </c>
      <c r="I1" s="26"/>
      <c r="J1" s="26"/>
      <c r="K1" s="26"/>
      <c r="L1" s="26"/>
      <c r="M1" s="26"/>
      <c r="N1" s="27"/>
    </row>
    <row r="2" spans="2:14" ht="72.599999999999994" customHeight="1" thickBot="1" x14ac:dyDescent="0.35">
      <c r="C2" s="28" t="s">
        <v>29</v>
      </c>
      <c r="D2" s="28" t="s">
        <v>30</v>
      </c>
      <c r="E2" s="28" t="s">
        <v>31</v>
      </c>
      <c r="F2" s="28" t="s">
        <v>32</v>
      </c>
      <c r="G2" s="29" t="s">
        <v>33</v>
      </c>
      <c r="H2" s="30" t="s">
        <v>34</v>
      </c>
      <c r="I2" s="31" t="s">
        <v>53</v>
      </c>
      <c r="J2" s="31" t="s">
        <v>54</v>
      </c>
      <c r="K2" s="31" t="s">
        <v>55</v>
      </c>
      <c r="L2" s="31" t="s">
        <v>56</v>
      </c>
      <c r="M2" s="31" t="s">
        <v>57</v>
      </c>
      <c r="N2" s="32" t="s">
        <v>35</v>
      </c>
    </row>
    <row r="3" spans="2:14" ht="14.4" customHeight="1" x14ac:dyDescent="0.35">
      <c r="B3" s="33"/>
      <c r="C3" s="54">
        <v>186000</v>
      </c>
      <c r="D3" s="22" t="s">
        <v>58</v>
      </c>
      <c r="E3" s="53">
        <v>43882</v>
      </c>
      <c r="F3" s="22">
        <v>2662</v>
      </c>
      <c r="G3" s="22">
        <v>5</v>
      </c>
      <c r="H3" s="34">
        <v>1</v>
      </c>
      <c r="I3" s="35">
        <v>6.1622852777205175</v>
      </c>
      <c r="J3" s="35">
        <v>3.5972542674002037</v>
      </c>
      <c r="K3" s="35">
        <v>42.227456800593963</v>
      </c>
      <c r="L3" s="35">
        <v>15.544944798127151</v>
      </c>
      <c r="M3" s="35">
        <v>6.8580588561581655</v>
      </c>
      <c r="N3" s="36">
        <v>74.39</v>
      </c>
    </row>
    <row r="4" spans="2:14" ht="15" x14ac:dyDescent="0.35">
      <c r="B4" s="33"/>
      <c r="C4" s="54">
        <v>187000</v>
      </c>
      <c r="D4" s="22" t="s">
        <v>59</v>
      </c>
      <c r="E4" s="53">
        <v>43886</v>
      </c>
      <c r="F4" s="22">
        <v>773.65</v>
      </c>
      <c r="G4" s="22">
        <v>5</v>
      </c>
      <c r="H4" s="34">
        <v>1</v>
      </c>
      <c r="I4" s="35">
        <v>1.9317716450657676</v>
      </c>
      <c r="J4" s="35">
        <v>1.1276780416154424</v>
      </c>
      <c r="K4" s="35">
        <v>13.23758963019023</v>
      </c>
      <c r="L4" s="35">
        <v>4.8730758528340523</v>
      </c>
      <c r="M4" s="35">
        <v>2.1498848302945075</v>
      </c>
      <c r="N4" s="36">
        <v>23.32</v>
      </c>
    </row>
    <row r="5" spans="2:14" ht="15" x14ac:dyDescent="0.35">
      <c r="B5" s="33"/>
      <c r="C5" s="54">
        <v>188000</v>
      </c>
      <c r="D5" s="22" t="s">
        <v>60</v>
      </c>
      <c r="E5" s="53">
        <v>43886</v>
      </c>
      <c r="F5" s="22">
        <v>36540</v>
      </c>
      <c r="G5" s="22">
        <v>5</v>
      </c>
      <c r="H5" s="34">
        <v>1</v>
      </c>
      <c r="I5" s="35">
        <v>91.221537446950009</v>
      </c>
      <c r="J5" s="35">
        <v>53.250872050057517</v>
      </c>
      <c r="K5" s="35">
        <v>625.10146126336986</v>
      </c>
      <c r="L5" s="35">
        <v>230.11491680529105</v>
      </c>
      <c r="M5" s="35">
        <v>101.52121243433167</v>
      </c>
      <c r="N5" s="36">
        <v>1101.21</v>
      </c>
    </row>
    <row r="6" spans="2:14" ht="14.4" customHeight="1" x14ac:dyDescent="0.35">
      <c r="B6" s="33"/>
      <c r="C6" s="54">
        <v>189000</v>
      </c>
      <c r="D6" s="22" t="s">
        <v>61</v>
      </c>
      <c r="E6" s="53">
        <v>43892</v>
      </c>
      <c r="F6" s="22">
        <v>2810</v>
      </c>
      <c r="G6" s="22">
        <v>5</v>
      </c>
      <c r="H6" s="34">
        <v>1</v>
      </c>
      <c r="I6" s="35">
        <v>7.6525327860709949</v>
      </c>
      <c r="J6" s="35">
        <v>4.4671911442724941</v>
      </c>
      <c r="K6" s="35">
        <v>52.439473843781023</v>
      </c>
      <c r="L6" s="35">
        <v>19.304234446175375</v>
      </c>
      <c r="M6" s="35">
        <v>8.5165677797001109</v>
      </c>
      <c r="N6" s="36">
        <v>92.38</v>
      </c>
    </row>
    <row r="7" spans="2:14" ht="15" x14ac:dyDescent="0.35">
      <c r="B7" s="33"/>
      <c r="C7" s="54">
        <v>190000</v>
      </c>
      <c r="D7" s="22" t="s">
        <v>61</v>
      </c>
      <c r="E7" s="53">
        <v>43892</v>
      </c>
      <c r="F7" s="22">
        <v>2810</v>
      </c>
      <c r="G7" s="22">
        <v>5</v>
      </c>
      <c r="H7" s="34">
        <v>1</v>
      </c>
      <c r="I7" s="35">
        <v>7.6525327860709949</v>
      </c>
      <c r="J7" s="35">
        <v>4.4671911442724941</v>
      </c>
      <c r="K7" s="35">
        <v>52.439473843781023</v>
      </c>
      <c r="L7" s="35">
        <v>19.304234446175375</v>
      </c>
      <c r="M7" s="35">
        <v>8.5165677797001109</v>
      </c>
      <c r="N7" s="36">
        <v>92.38</v>
      </c>
    </row>
    <row r="8" spans="2:14" ht="15" x14ac:dyDescent="0.35">
      <c r="B8" s="33"/>
      <c r="C8" s="54">
        <v>191000</v>
      </c>
      <c r="D8" s="22" t="s">
        <v>62</v>
      </c>
      <c r="E8" s="53">
        <v>43957</v>
      </c>
      <c r="F8" s="22">
        <v>5403.6</v>
      </c>
      <c r="G8" s="22">
        <v>5</v>
      </c>
      <c r="H8" s="34">
        <v>1</v>
      </c>
      <c r="I8" s="35">
        <v>30.659005298254343</v>
      </c>
      <c r="J8" s="35">
        <v>17.897295024969612</v>
      </c>
      <c r="K8" s="35">
        <v>210.0928086633665</v>
      </c>
      <c r="L8" s="35">
        <v>77.340227439640273</v>
      </c>
      <c r="M8" s="35">
        <v>34.120663573769306</v>
      </c>
      <c r="N8" s="36">
        <v>370.11000000000007</v>
      </c>
    </row>
    <row r="9" spans="2:14" ht="14.4" customHeight="1" x14ac:dyDescent="0.35">
      <c r="B9" s="33"/>
      <c r="C9" s="54">
        <v>192000</v>
      </c>
      <c r="D9" s="22" t="s">
        <v>63</v>
      </c>
      <c r="E9" s="53">
        <v>43999</v>
      </c>
      <c r="F9" s="22">
        <v>16880</v>
      </c>
      <c r="G9" s="22">
        <v>5</v>
      </c>
      <c r="H9" s="34">
        <v>1</v>
      </c>
      <c r="I9" s="35">
        <v>127.9541918453854</v>
      </c>
      <c r="J9" s="35">
        <v>74.693679682713423</v>
      </c>
      <c r="K9" s="35">
        <v>876.81434161136531</v>
      </c>
      <c r="L9" s="35">
        <v>322.77649594003395</v>
      </c>
      <c r="M9" s="35">
        <v>142.40129092050208</v>
      </c>
      <c r="N9" s="36">
        <v>1544.6400000000003</v>
      </c>
    </row>
    <row r="10" spans="2:14" ht="15" x14ac:dyDescent="0.35">
      <c r="B10" s="33"/>
      <c r="C10" s="54">
        <v>193000</v>
      </c>
      <c r="D10" s="22" t="s">
        <v>63</v>
      </c>
      <c r="E10" s="53">
        <v>44176</v>
      </c>
      <c r="F10" s="22">
        <v>2330</v>
      </c>
      <c r="G10" s="22">
        <v>5</v>
      </c>
      <c r="H10" s="34">
        <v>1</v>
      </c>
      <c r="I10" s="35">
        <v>36.38142319024162</v>
      </c>
      <c r="J10" s="35">
        <v>21.237775261453091</v>
      </c>
      <c r="K10" s="35">
        <v>249.30604586977904</v>
      </c>
      <c r="L10" s="35">
        <v>91.775565343318505</v>
      </c>
      <c r="M10" s="35">
        <v>40.489190335207752</v>
      </c>
      <c r="N10" s="36">
        <v>439.19</v>
      </c>
    </row>
    <row r="11" spans="2:14" ht="15" x14ac:dyDescent="0.35">
      <c r="B11" s="33"/>
      <c r="C11" s="54">
        <v>194000</v>
      </c>
      <c r="D11" s="22" t="s">
        <v>62</v>
      </c>
      <c r="E11" s="53">
        <v>44179</v>
      </c>
      <c r="F11" s="22">
        <v>2698</v>
      </c>
      <c r="G11" s="22">
        <v>5</v>
      </c>
      <c r="H11" s="34">
        <v>1</v>
      </c>
      <c r="I11" s="35">
        <v>42.494834313991774</v>
      </c>
      <c r="J11" s="35">
        <v>24.806499080973659</v>
      </c>
      <c r="K11" s="35">
        <v>291.19858938213065</v>
      </c>
      <c r="L11" s="35">
        <v>107.19722048650689</v>
      </c>
      <c r="M11" s="35">
        <v>47.292856736397056</v>
      </c>
      <c r="N11" s="36">
        <v>512.99000000000012</v>
      </c>
    </row>
    <row r="12" spans="2:14" ht="15" x14ac:dyDescent="0.35">
      <c r="B12" s="33"/>
      <c r="C12" s="54">
        <v>197000</v>
      </c>
      <c r="D12" s="22" t="s">
        <v>64</v>
      </c>
      <c r="E12" s="53">
        <v>44238</v>
      </c>
      <c r="F12" s="22">
        <v>1485.8</v>
      </c>
      <c r="G12" s="22">
        <v>5</v>
      </c>
      <c r="H12" s="34">
        <v>1</v>
      </c>
      <c r="I12" s="35">
        <v>24.616006091241147</v>
      </c>
      <c r="J12" s="35">
        <v>14.36967439307225</v>
      </c>
      <c r="K12" s="35">
        <v>168.68276734594036</v>
      </c>
      <c r="L12" s="35">
        <v>62.096192985770465</v>
      </c>
      <c r="M12" s="35">
        <v>27.39535918397581</v>
      </c>
      <c r="N12" s="36">
        <v>297.16000000000003</v>
      </c>
    </row>
    <row r="13" spans="2:14" ht="15" x14ac:dyDescent="0.35">
      <c r="B13" s="33"/>
      <c r="C13" s="54">
        <v>198000</v>
      </c>
      <c r="D13" s="22" t="s">
        <v>65</v>
      </c>
      <c r="E13" s="53">
        <v>44215</v>
      </c>
      <c r="F13" s="22">
        <v>654.29999999999995</v>
      </c>
      <c r="G13" s="22">
        <v>5</v>
      </c>
      <c r="H13" s="34">
        <v>1</v>
      </c>
      <c r="I13" s="35">
        <v>0.66684227027356047</v>
      </c>
      <c r="J13" s="35">
        <v>0.38927136513740612</v>
      </c>
      <c r="K13" s="35">
        <v>4.569579610764638</v>
      </c>
      <c r="L13" s="35">
        <v>1.6821724106052369</v>
      </c>
      <c r="M13" s="35">
        <v>0.74213434321915894</v>
      </c>
      <c r="N13" s="36">
        <v>8.0500000000000007</v>
      </c>
    </row>
    <row r="14" spans="2:14" ht="15" x14ac:dyDescent="0.35">
      <c r="B14" s="33"/>
      <c r="C14" s="54">
        <v>201000</v>
      </c>
      <c r="D14" s="22" t="s">
        <v>63</v>
      </c>
      <c r="E14" s="53">
        <v>44344</v>
      </c>
      <c r="F14" s="22">
        <v>5750</v>
      </c>
      <c r="G14" s="22">
        <v>5</v>
      </c>
      <c r="H14" s="34">
        <v>1</v>
      </c>
      <c r="I14" s="35">
        <v>95.263181467651492</v>
      </c>
      <c r="J14" s="35">
        <v>55.610195019629444</v>
      </c>
      <c r="K14" s="35">
        <v>652.79708725209116</v>
      </c>
      <c r="L14" s="35">
        <v>240.3103443721767</v>
      </c>
      <c r="M14" s="35">
        <v>106.01919188845127</v>
      </c>
      <c r="N14" s="36">
        <v>1150.0000000000002</v>
      </c>
    </row>
    <row r="15" spans="2:14" ht="15" x14ac:dyDescent="0.35">
      <c r="B15" s="33"/>
      <c r="C15" s="54">
        <v>203000</v>
      </c>
      <c r="D15" s="22" t="s">
        <v>66</v>
      </c>
      <c r="E15" s="53">
        <v>44323</v>
      </c>
      <c r="F15" s="22">
        <v>3638</v>
      </c>
      <c r="G15" s="22">
        <v>5</v>
      </c>
      <c r="H15" s="34">
        <v>1</v>
      </c>
      <c r="I15" s="35">
        <v>60.272600726837588</v>
      </c>
      <c r="J15" s="35">
        <v>35.184328605462944</v>
      </c>
      <c r="K15" s="35">
        <v>413.02187885619264</v>
      </c>
      <c r="L15" s="35">
        <v>152.04331005669198</v>
      </c>
      <c r="M15" s="35">
        <v>67.077881754814911</v>
      </c>
      <c r="N15" s="36">
        <v>727.60000000000014</v>
      </c>
    </row>
    <row r="16" spans="2:14" ht="15" x14ac:dyDescent="0.35">
      <c r="B16" s="33"/>
      <c r="C16" s="54">
        <v>224000</v>
      </c>
      <c r="D16" s="22" t="s">
        <v>67</v>
      </c>
      <c r="E16" s="53">
        <v>44585</v>
      </c>
      <c r="F16" s="22">
        <v>16375</v>
      </c>
      <c r="G16" s="22">
        <v>5</v>
      </c>
      <c r="H16" s="34">
        <v>1</v>
      </c>
      <c r="I16" s="35">
        <v>271.29297331005097</v>
      </c>
      <c r="J16" s="35">
        <v>158.36816407764036</v>
      </c>
      <c r="K16" s="35">
        <v>1859.0525745657378</v>
      </c>
      <c r="L16" s="35">
        <v>684.36206766859016</v>
      </c>
      <c r="M16" s="35">
        <v>301.92422037798082</v>
      </c>
      <c r="N16" s="36">
        <v>3275</v>
      </c>
    </row>
    <row r="17" spans="2:14" ht="15" x14ac:dyDescent="0.35">
      <c r="B17" s="33"/>
      <c r="C17" s="54">
        <v>225000</v>
      </c>
      <c r="D17" s="22" t="s">
        <v>68</v>
      </c>
      <c r="E17" s="53">
        <v>44610</v>
      </c>
      <c r="F17" s="22">
        <v>5379.3</v>
      </c>
      <c r="G17" s="22">
        <v>5</v>
      </c>
      <c r="H17" s="34">
        <v>1</v>
      </c>
      <c r="I17" s="35">
        <v>89.121605577206552</v>
      </c>
      <c r="J17" s="35">
        <v>52.025029925059592</v>
      </c>
      <c r="K17" s="35">
        <v>610.71154286176932</v>
      </c>
      <c r="L17" s="35">
        <v>224.81764095326088</v>
      </c>
      <c r="M17" s="35">
        <v>99.184180682703627</v>
      </c>
      <c r="N17" s="36">
        <v>1075.8599999999999</v>
      </c>
    </row>
    <row r="18" spans="2:14" ht="15" x14ac:dyDescent="0.35">
      <c r="B18" s="33"/>
      <c r="C18" s="54">
        <v>231000</v>
      </c>
      <c r="D18" s="22" t="s">
        <v>69</v>
      </c>
      <c r="E18" s="53">
        <v>44938</v>
      </c>
      <c r="F18" s="22">
        <v>549</v>
      </c>
      <c r="G18" s="22">
        <v>4</v>
      </c>
      <c r="H18" s="34">
        <v>1</v>
      </c>
      <c r="I18" s="35">
        <v>11.36945361429145</v>
      </c>
      <c r="J18" s="35">
        <v>6.6369558838644709</v>
      </c>
      <c r="K18" s="35">
        <v>77.90991323943436</v>
      </c>
      <c r="L18" s="35">
        <v>28.680517187027174</v>
      </c>
      <c r="M18" s="35">
        <v>12.653160075382553</v>
      </c>
      <c r="N18" s="36">
        <v>137.25</v>
      </c>
    </row>
    <row r="19" spans="2:14" ht="15" x14ac:dyDescent="0.35">
      <c r="B19" s="33"/>
      <c r="C19" s="54">
        <v>232000</v>
      </c>
      <c r="D19" s="22" t="s">
        <v>70</v>
      </c>
      <c r="E19" s="53">
        <v>44977</v>
      </c>
      <c r="F19" s="22">
        <v>83117</v>
      </c>
      <c r="G19" s="22">
        <v>5</v>
      </c>
      <c r="H19" s="34">
        <v>1</v>
      </c>
      <c r="I19" s="35">
        <v>1377.0417137472677</v>
      </c>
      <c r="J19" s="35">
        <v>803.85262251244194</v>
      </c>
      <c r="K19" s="35">
        <v>9436.2670436751414</v>
      </c>
      <c r="L19" s="35">
        <v>3473.7173727273412</v>
      </c>
      <c r="M19" s="35">
        <v>1532.5212473378097</v>
      </c>
      <c r="N19" s="36">
        <v>16623.400000000001</v>
      </c>
    </row>
    <row r="20" spans="2:14" ht="15" x14ac:dyDescent="0.35">
      <c r="B20" s="33"/>
      <c r="C20" s="54">
        <v>239000</v>
      </c>
      <c r="D20" s="22" t="s">
        <v>70</v>
      </c>
      <c r="E20" s="53">
        <v>44931</v>
      </c>
      <c r="F20" s="22">
        <v>35116</v>
      </c>
      <c r="G20" s="22">
        <v>5</v>
      </c>
      <c r="H20" s="34">
        <v>1</v>
      </c>
      <c r="I20" s="35">
        <v>581.78467485531303</v>
      </c>
      <c r="J20" s="35">
        <v>339.61871448857522</v>
      </c>
      <c r="K20" s="35">
        <v>3986.7169592946839</v>
      </c>
      <c r="L20" s="35">
        <v>1467.6066179084098</v>
      </c>
      <c r="M20" s="35">
        <v>647.47303345301816</v>
      </c>
      <c r="N20" s="36">
        <v>7023.2000000000007</v>
      </c>
    </row>
    <row r="21" spans="2:14" ht="15" x14ac:dyDescent="0.35">
      <c r="B21" s="33"/>
      <c r="C21" s="54">
        <v>241000</v>
      </c>
      <c r="D21" s="22" t="s">
        <v>71</v>
      </c>
      <c r="E21" s="53">
        <v>45489</v>
      </c>
      <c r="F21" s="22">
        <v>7540</v>
      </c>
      <c r="G21" s="22">
        <v>5</v>
      </c>
      <c r="H21" s="34">
        <v>1</v>
      </c>
      <c r="I21" s="35">
        <v>124.91902404627692</v>
      </c>
      <c r="J21" s="35">
        <v>72.921890512696692</v>
      </c>
      <c r="K21" s="35">
        <v>856.0156587618726</v>
      </c>
      <c r="L21" s="35">
        <v>315.11999940281953</v>
      </c>
      <c r="M21" s="35">
        <v>139.02342727633436</v>
      </c>
      <c r="N21" s="36">
        <v>1508</v>
      </c>
    </row>
    <row r="22" spans="2:14" ht="15" x14ac:dyDescent="0.35">
      <c r="B22" s="33"/>
      <c r="C22" s="54">
        <v>242000</v>
      </c>
      <c r="D22" s="22" t="s">
        <v>72</v>
      </c>
      <c r="E22" s="53">
        <v>45552</v>
      </c>
      <c r="F22" s="22">
        <v>584.67999999999995</v>
      </c>
      <c r="G22" s="22">
        <v>4</v>
      </c>
      <c r="H22" s="34">
        <v>1</v>
      </c>
      <c r="I22" s="35">
        <v>12.108364552284016</v>
      </c>
      <c r="J22" s="35">
        <v>7.0682975704515085</v>
      </c>
      <c r="K22" s="35">
        <v>82.973348037946224</v>
      </c>
      <c r="L22" s="35">
        <v>30.544489597287882</v>
      </c>
      <c r="M22" s="35">
        <v>13.475500242030366</v>
      </c>
      <c r="N22" s="36">
        <v>146.16999999999999</v>
      </c>
    </row>
    <row r="23" spans="2:14" ht="15" x14ac:dyDescent="0.35">
      <c r="B23" s="33"/>
      <c r="C23" s="54">
        <v>243000</v>
      </c>
      <c r="D23" s="22" t="s">
        <v>73</v>
      </c>
      <c r="E23" s="53">
        <v>45576</v>
      </c>
      <c r="F23" s="22">
        <v>45830</v>
      </c>
      <c r="G23" s="22">
        <v>5</v>
      </c>
      <c r="H23" s="34">
        <v>1</v>
      </c>
      <c r="I23" s="35">
        <v>759.2889750717336</v>
      </c>
      <c r="J23" s="35">
        <v>443.23743265210737</v>
      </c>
      <c r="K23" s="35">
        <v>5203.0766102197113</v>
      </c>
      <c r="L23" s="35">
        <v>1915.377927404671</v>
      </c>
      <c r="M23" s="35">
        <v>845.01905465177765</v>
      </c>
      <c r="N23" s="36">
        <v>9166</v>
      </c>
    </row>
    <row r="24" spans="2:14" ht="15" x14ac:dyDescent="0.35">
      <c r="B24" s="33"/>
      <c r="C24" s="54">
        <v>199000</v>
      </c>
      <c r="D24" s="22" t="s">
        <v>74</v>
      </c>
      <c r="E24" s="53">
        <v>44242</v>
      </c>
      <c r="F24" s="22">
        <v>956</v>
      </c>
      <c r="G24" s="22">
        <v>4</v>
      </c>
      <c r="H24" s="34">
        <v>0.51354004482189186</v>
      </c>
      <c r="I24" s="35">
        <v>1.2536655490681765</v>
      </c>
      <c r="J24" s="35">
        <v>0.73183138122198632</v>
      </c>
      <c r="K24" s="35">
        <v>8.5908239281080441</v>
      </c>
      <c r="L24" s="35">
        <v>3.1624893813399386</v>
      </c>
      <c r="M24" s="35">
        <v>1.3952148811630098</v>
      </c>
      <c r="N24" s="36">
        <v>15.134025120901155</v>
      </c>
    </row>
    <row r="25" spans="2:14" ht="15" x14ac:dyDescent="0.35">
      <c r="B25" s="33"/>
      <c r="C25" s="54">
        <v>202000</v>
      </c>
      <c r="D25" s="22" t="s">
        <v>75</v>
      </c>
      <c r="E25" s="53">
        <v>44356</v>
      </c>
      <c r="F25" s="22">
        <v>884</v>
      </c>
      <c r="G25" s="22">
        <v>4</v>
      </c>
      <c r="H25" s="34">
        <v>0.51354004482189186</v>
      </c>
      <c r="I25" s="35">
        <v>4.0953641808209484</v>
      </c>
      <c r="J25" s="35">
        <v>2.3906822894550599</v>
      </c>
      <c r="K25" s="35">
        <v>28.063746846249114</v>
      </c>
      <c r="L25" s="35">
        <v>10.330941728591647</v>
      </c>
      <c r="M25" s="35">
        <v>4.5577650698867647</v>
      </c>
      <c r="N25" s="36">
        <v>49.438500115003535</v>
      </c>
    </row>
    <row r="26" spans="2:14" ht="15" x14ac:dyDescent="0.35">
      <c r="B26" s="33"/>
      <c r="C26" s="54">
        <v>209000</v>
      </c>
      <c r="D26" s="22" t="s">
        <v>76</v>
      </c>
      <c r="E26" s="53">
        <v>44553</v>
      </c>
      <c r="F26" s="22">
        <v>884</v>
      </c>
      <c r="G26" s="22">
        <v>4</v>
      </c>
      <c r="H26" s="34">
        <v>0.51354004482189186</v>
      </c>
      <c r="I26" s="35">
        <v>9.1695829352441613</v>
      </c>
      <c r="J26" s="35">
        <v>5.352774150743099</v>
      </c>
      <c r="K26" s="35">
        <v>62.835157709660294</v>
      </c>
      <c r="L26" s="35">
        <v>23.131136279193203</v>
      </c>
      <c r="M26" s="35">
        <v>10.204905586518045</v>
      </c>
      <c r="N26" s="36">
        <v>110.6935566613588</v>
      </c>
    </row>
    <row r="27" spans="2:14" ht="15" x14ac:dyDescent="0.35">
      <c r="B27" s="33"/>
      <c r="C27" s="54">
        <v>210000</v>
      </c>
      <c r="D27" s="22" t="s">
        <v>77</v>
      </c>
      <c r="E27" s="53">
        <v>44551</v>
      </c>
      <c r="F27" s="22">
        <v>543.96</v>
      </c>
      <c r="G27" s="22">
        <v>4</v>
      </c>
      <c r="H27" s="34">
        <v>0.51354004482189186</v>
      </c>
      <c r="I27" s="35">
        <v>5.6106531817645653</v>
      </c>
      <c r="J27" s="35">
        <v>3.2752372198631745</v>
      </c>
      <c r="K27" s="35">
        <v>38.447362330443489</v>
      </c>
      <c r="L27" s="35">
        <v>14.153400899386645</v>
      </c>
      <c r="M27" s="35">
        <v>6.2441428801014363</v>
      </c>
      <c r="N27" s="36">
        <v>67.730796511559319</v>
      </c>
    </row>
    <row r="28" spans="2:14" ht="15" x14ac:dyDescent="0.35">
      <c r="B28" s="33"/>
      <c r="C28" s="54">
        <v>217000</v>
      </c>
      <c r="D28" s="22" t="s">
        <v>78</v>
      </c>
      <c r="E28" s="53">
        <v>44681</v>
      </c>
      <c r="F28" s="22">
        <v>1258</v>
      </c>
      <c r="G28" s="22">
        <v>4</v>
      </c>
      <c r="H28" s="34">
        <v>0.51354004482189186</v>
      </c>
      <c r="I28" s="35">
        <v>13.378955384524652</v>
      </c>
      <c r="J28" s="35">
        <v>7.8100091413069119</v>
      </c>
      <c r="K28" s="35">
        <v>91.680153559212073</v>
      </c>
      <c r="L28" s="35">
        <v>33.749674598962017</v>
      </c>
      <c r="M28" s="35">
        <v>14.889551412479356</v>
      </c>
      <c r="N28" s="36">
        <v>161.50834409648502</v>
      </c>
    </row>
    <row r="29" spans="2:14" ht="15" x14ac:dyDescent="0.35">
      <c r="B29" s="33"/>
      <c r="C29" s="54">
        <v>218000</v>
      </c>
      <c r="D29" s="22" t="s">
        <v>79</v>
      </c>
      <c r="E29" s="53">
        <v>44681</v>
      </c>
      <c r="F29" s="22">
        <v>727.6</v>
      </c>
      <c r="G29" s="22">
        <v>4</v>
      </c>
      <c r="H29" s="34">
        <v>0.51354004482189186</v>
      </c>
      <c r="I29" s="35">
        <v>7.738098519698041</v>
      </c>
      <c r="J29" s="35">
        <v>4.5171404222694029</v>
      </c>
      <c r="K29" s="35">
        <v>53.025818545057788</v>
      </c>
      <c r="L29" s="35">
        <v>19.520082065345598</v>
      </c>
      <c r="M29" s="35">
        <v>8.6117946007313027</v>
      </c>
      <c r="N29" s="36">
        <v>93.412934153102142</v>
      </c>
    </row>
    <row r="30" spans="2:14" ht="15" x14ac:dyDescent="0.35">
      <c r="B30" s="33"/>
      <c r="C30" s="54">
        <v>222000</v>
      </c>
      <c r="D30" s="22" t="s">
        <v>80</v>
      </c>
      <c r="E30" s="53">
        <v>44841</v>
      </c>
      <c r="F30" s="22">
        <v>676</v>
      </c>
      <c r="G30" s="22">
        <v>3</v>
      </c>
      <c r="H30" s="34">
        <v>0.51354004482189186</v>
      </c>
      <c r="I30" s="35">
        <v>7.3275836724463312</v>
      </c>
      <c r="J30" s="35">
        <v>4.2775010320830384</v>
      </c>
      <c r="K30" s="35">
        <v>50.212739111523938</v>
      </c>
      <c r="L30" s="35">
        <v>18.484519712786032</v>
      </c>
      <c r="M30" s="35">
        <v>8.1549291917315383</v>
      </c>
      <c r="N30" s="36">
        <v>88.457272720570884</v>
      </c>
    </row>
    <row r="31" spans="2:14" ht="15" x14ac:dyDescent="0.35">
      <c r="B31" s="33"/>
      <c r="C31" s="54">
        <v>233000</v>
      </c>
      <c r="D31" s="22" t="s">
        <v>81</v>
      </c>
      <c r="E31" s="53">
        <v>44946</v>
      </c>
      <c r="F31" s="22">
        <v>1040.5899999999999</v>
      </c>
      <c r="G31" s="22">
        <v>4</v>
      </c>
      <c r="H31" s="34">
        <v>0.51354004482189186</v>
      </c>
      <c r="I31" s="35">
        <v>11.066884716324605</v>
      </c>
      <c r="J31" s="35">
        <v>6.4603302960603912</v>
      </c>
      <c r="K31" s="35">
        <v>75.836540376562866</v>
      </c>
      <c r="L31" s="35">
        <v>27.917258654753478</v>
      </c>
      <c r="M31" s="35">
        <v>12.316428616713846</v>
      </c>
      <c r="N31" s="36">
        <v>133.5974426604152</v>
      </c>
    </row>
    <row r="32" spans="2:14" ht="15" x14ac:dyDescent="0.35">
      <c r="B32" s="33"/>
      <c r="C32" s="54">
        <v>234000</v>
      </c>
      <c r="D32" s="22" t="s">
        <v>81</v>
      </c>
      <c r="E32" s="53">
        <v>45077</v>
      </c>
      <c r="F32" s="22">
        <v>700</v>
      </c>
      <c r="G32" s="22">
        <v>4</v>
      </c>
      <c r="H32" s="34">
        <v>0.51354004482189186</v>
      </c>
      <c r="I32" s="35">
        <v>7.4445697688133992</v>
      </c>
      <c r="J32" s="35">
        <v>4.345792050011795</v>
      </c>
      <c r="K32" s="35">
        <v>51.014393872375557</v>
      </c>
      <c r="L32" s="35">
        <v>18.779628155225289</v>
      </c>
      <c r="M32" s="35">
        <v>8.2851239974050479</v>
      </c>
      <c r="N32" s="36">
        <v>89.869507843831101</v>
      </c>
    </row>
    <row r="33" spans="2:14" ht="15" x14ac:dyDescent="0.35">
      <c r="B33" s="33"/>
      <c r="C33" s="54">
        <v>235000</v>
      </c>
      <c r="D33" s="22" t="s">
        <v>81</v>
      </c>
      <c r="E33" s="53">
        <v>45100</v>
      </c>
      <c r="F33" s="22">
        <v>786.49</v>
      </c>
      <c r="G33" s="22">
        <v>4</v>
      </c>
      <c r="H33" s="34">
        <v>0.51354004482189186</v>
      </c>
      <c r="I33" s="35">
        <v>8.3642931882519456</v>
      </c>
      <c r="J33" s="35">
        <v>4.8826836164189666</v>
      </c>
      <c r="K33" s="35">
        <v>57.316857846779897</v>
      </c>
      <c r="L33" s="35">
        <v>21.099717073602264</v>
      </c>
      <c r="M33" s="35">
        <v>9.3086918878273153</v>
      </c>
      <c r="N33" s="36">
        <v>100.97224361288039</v>
      </c>
    </row>
    <row r="34" spans="2:14" ht="15" x14ac:dyDescent="0.35">
      <c r="B34" s="33"/>
      <c r="C34" s="54">
        <v>236000</v>
      </c>
      <c r="D34" s="22" t="s">
        <v>81</v>
      </c>
      <c r="E34" s="53">
        <v>45222</v>
      </c>
      <c r="F34" s="22">
        <v>1315.01</v>
      </c>
      <c r="G34" s="22">
        <v>4</v>
      </c>
      <c r="H34" s="34">
        <v>0.51354004482189186</v>
      </c>
      <c r="I34" s="35">
        <v>13.985156065699458</v>
      </c>
      <c r="J34" s="35">
        <v>8.1638807796650141</v>
      </c>
      <c r="K34" s="35">
        <v>95.834182774534085</v>
      </c>
      <c r="L34" s="35">
        <v>35.278872891601793</v>
      </c>
      <c r="M34" s="35">
        <v>15.564197223696624</v>
      </c>
      <c r="N34" s="36">
        <v>168.82628973519698</v>
      </c>
    </row>
    <row r="35" spans="2:14" ht="15" x14ac:dyDescent="0.35">
      <c r="B35" s="33"/>
      <c r="C35" s="54">
        <v>244000</v>
      </c>
      <c r="D35" s="22" t="s">
        <v>81</v>
      </c>
      <c r="E35" s="53">
        <v>45322</v>
      </c>
      <c r="F35" s="22">
        <v>780.59</v>
      </c>
      <c r="G35" s="22">
        <v>4</v>
      </c>
      <c r="H35" s="34">
        <v>0.51354004482189186</v>
      </c>
      <c r="I35" s="35">
        <v>8.3017588021939144</v>
      </c>
      <c r="J35" s="35">
        <v>4.8461789631988674</v>
      </c>
      <c r="K35" s="35">
        <v>56.888336938251946</v>
      </c>
      <c r="L35" s="35">
        <v>20.941968197098372</v>
      </c>
      <c r="M35" s="35">
        <v>9.2390968462491134</v>
      </c>
      <c r="N35" s="36">
        <v>100.21733974699221</v>
      </c>
    </row>
    <row r="36" spans="2:14" ht="15" x14ac:dyDescent="0.35">
      <c r="B36" s="33"/>
      <c r="C36" s="54">
        <v>245000</v>
      </c>
      <c r="D36" s="22" t="s">
        <v>81</v>
      </c>
      <c r="E36" s="53">
        <v>45453</v>
      </c>
      <c r="F36" s="22">
        <v>857.49</v>
      </c>
      <c r="G36" s="22">
        <v>4</v>
      </c>
      <c r="H36" s="34">
        <v>0.51354004482189186</v>
      </c>
      <c r="I36" s="35">
        <v>9.1193852648030198</v>
      </c>
      <c r="J36" s="35">
        <v>5.3234710957773057</v>
      </c>
      <c r="K36" s="35">
        <v>62.491174939549417</v>
      </c>
      <c r="L36" s="35">
        <v>23.004507929346541</v>
      </c>
      <c r="M36" s="35">
        <v>10.149040178992685</v>
      </c>
      <c r="N36" s="36">
        <v>110.08757940846897</v>
      </c>
    </row>
    <row r="37" spans="2:14" ht="15" x14ac:dyDescent="0.35">
      <c r="B37" s="33"/>
      <c r="C37" s="54">
        <v>246000</v>
      </c>
      <c r="D37" s="22" t="s">
        <v>81</v>
      </c>
      <c r="E37" s="53">
        <v>45482</v>
      </c>
      <c r="F37" s="22">
        <v>1310.99</v>
      </c>
      <c r="G37" s="22">
        <v>4</v>
      </c>
      <c r="H37" s="34">
        <v>0.51354004482189186</v>
      </c>
      <c r="I37" s="35">
        <v>13.942615667020524</v>
      </c>
      <c r="J37" s="35">
        <v>8.1390476822363755</v>
      </c>
      <c r="K37" s="35">
        <v>95.542671952406224</v>
      </c>
      <c r="L37" s="35">
        <v>35.171560730714788</v>
      </c>
      <c r="M37" s="35">
        <v>15.516853657997167</v>
      </c>
      <c r="N37" s="36">
        <v>168.31274969037509</v>
      </c>
    </row>
    <row r="38" spans="2:14" ht="15" x14ac:dyDescent="0.35">
      <c r="B38" s="33"/>
      <c r="C38" s="54">
        <v>247000</v>
      </c>
      <c r="D38" s="22" t="s">
        <v>81</v>
      </c>
      <c r="E38" s="53">
        <v>45541</v>
      </c>
      <c r="F38" s="22">
        <v>890.49</v>
      </c>
      <c r="G38" s="22">
        <v>4</v>
      </c>
      <c r="H38" s="34">
        <v>0.51354004482189186</v>
      </c>
      <c r="I38" s="35">
        <v>9.4703435539042236</v>
      </c>
      <c r="J38" s="35">
        <v>5.5283441495635763</v>
      </c>
      <c r="K38" s="35">
        <v>64.896139222104267</v>
      </c>
      <c r="L38" s="35">
        <v>23.889833256664303</v>
      </c>
      <c r="M38" s="35">
        <v>10.539624596013208</v>
      </c>
      <c r="N38" s="36">
        <v>114.32428477824958</v>
      </c>
    </row>
    <row r="39" spans="2:14" ht="15" x14ac:dyDescent="0.35">
      <c r="B39" s="33"/>
      <c r="C39" s="54">
        <v>251000</v>
      </c>
      <c r="D39" s="22" t="s">
        <v>81</v>
      </c>
      <c r="E39" s="53">
        <v>45673</v>
      </c>
      <c r="F39" s="22">
        <v>1040.5899999999999</v>
      </c>
      <c r="G39" s="22">
        <v>4</v>
      </c>
      <c r="H39" s="34">
        <v>0.51354004482189186</v>
      </c>
      <c r="I39" s="35">
        <v>10.612127854446804</v>
      </c>
      <c r="J39" s="35">
        <v>6.1948644845482415</v>
      </c>
      <c r="K39" s="35">
        <v>72.720289688016038</v>
      </c>
      <c r="L39" s="35">
        <v>26.770091654871429</v>
      </c>
      <c r="M39" s="35">
        <v>11.810325899386646</v>
      </c>
      <c r="N39" s="36">
        <v>128.10769958126915</v>
      </c>
    </row>
    <row r="40" spans="2:14" ht="15" x14ac:dyDescent="0.35">
      <c r="B40" s="33"/>
      <c r="C40" s="54">
        <v>252000</v>
      </c>
      <c r="D40" s="22" t="s">
        <v>81</v>
      </c>
      <c r="E40" s="53">
        <v>45681</v>
      </c>
      <c r="F40" s="22">
        <v>620.09</v>
      </c>
      <c r="G40" s="22">
        <v>4</v>
      </c>
      <c r="H40" s="34">
        <v>0.51354004482189186</v>
      </c>
      <c r="I40" s="35">
        <v>6.1789929081151218</v>
      </c>
      <c r="J40" s="35">
        <v>3.6070074015097893</v>
      </c>
      <c r="K40" s="35">
        <v>42.341946914071713</v>
      </c>
      <c r="L40" s="35">
        <v>15.587091368836989</v>
      </c>
      <c r="M40" s="35">
        <v>6.8766529178461893</v>
      </c>
      <c r="N40" s="36">
        <v>74.591691510379803</v>
      </c>
    </row>
    <row r="41" spans="2:14" ht="15" x14ac:dyDescent="0.35">
      <c r="B41" s="33"/>
      <c r="C41" s="54">
        <v>254000</v>
      </c>
      <c r="D41" s="22" t="s">
        <v>81</v>
      </c>
      <c r="E41" s="53">
        <v>45747</v>
      </c>
      <c r="F41" s="22">
        <v>942.49</v>
      </c>
      <c r="G41" s="22">
        <v>4</v>
      </c>
      <c r="H41" s="34">
        <v>0.51354004482189186</v>
      </c>
      <c r="I41" s="35">
        <v>7.5794228326256192</v>
      </c>
      <c r="J41" s="35">
        <v>4.4245129688605793</v>
      </c>
      <c r="K41" s="35">
        <v>51.938483178520876</v>
      </c>
      <c r="L41" s="35">
        <v>19.119807705237083</v>
      </c>
      <c r="M41" s="35">
        <v>8.4352031006723251</v>
      </c>
      <c r="N41" s="36">
        <v>91.497429785916481</v>
      </c>
    </row>
    <row r="42" spans="2:14" ht="15" x14ac:dyDescent="0.35">
      <c r="B42" s="33"/>
      <c r="C42" s="54">
        <v>255000</v>
      </c>
      <c r="D42" s="22" t="s">
        <v>81</v>
      </c>
      <c r="E42" s="53">
        <v>45747</v>
      </c>
      <c r="F42" s="22">
        <v>900</v>
      </c>
      <c r="G42" s="22">
        <v>4</v>
      </c>
      <c r="H42" s="34">
        <v>0.51354004482189186</v>
      </c>
      <c r="I42" s="35">
        <v>7.2378234312337817</v>
      </c>
      <c r="J42" s="35">
        <v>4.2251031965086101</v>
      </c>
      <c r="K42" s="35">
        <v>49.597651276834156</v>
      </c>
      <c r="L42" s="35">
        <v>18.258091053314459</v>
      </c>
      <c r="M42" s="35">
        <v>8.0550342681056826</v>
      </c>
      <c r="N42" s="36">
        <v>87.373703225996692</v>
      </c>
    </row>
    <row r="43" spans="2:14" ht="15" x14ac:dyDescent="0.35">
      <c r="B43" s="33"/>
      <c r="C43" s="22"/>
      <c r="D43" s="22"/>
      <c r="E43" s="22"/>
      <c r="F43" s="22"/>
      <c r="G43" s="22"/>
      <c r="H43" s="34"/>
      <c r="I43" s="35"/>
      <c r="J43" s="35"/>
      <c r="K43" s="35"/>
      <c r="L43" s="35"/>
      <c r="M43" s="35"/>
      <c r="N43" s="36"/>
    </row>
    <row r="44" spans="2:14" ht="15.6" thickBot="1" x14ac:dyDescent="0.35">
      <c r="C44" s="38"/>
      <c r="D44" s="38"/>
      <c r="E44" s="38"/>
      <c r="F44" s="38"/>
      <c r="G44" s="38"/>
      <c r="H44" s="39" t="s">
        <v>36</v>
      </c>
      <c r="I44" s="40">
        <f t="shared" ref="I44:N44" si="0">SUM(I3:I42)</f>
        <v>3921.7328073971785</v>
      </c>
      <c r="J44" s="40">
        <f t="shared" si="0"/>
        <v>2289.3244050251697</v>
      </c>
      <c r="K44" s="40">
        <f t="shared" si="0"/>
        <v>26873.926675639916</v>
      </c>
      <c r="L44" s="40">
        <f t="shared" si="0"/>
        <v>9892.9402415696259</v>
      </c>
      <c r="M44" s="40">
        <f t="shared" si="0"/>
        <v>4364.5292613270749</v>
      </c>
      <c r="N44" s="40">
        <f>SUM(N3:N42)</f>
        <v>47342.453390958966</v>
      </c>
    </row>
  </sheetData>
  <sheetProtection formatCells="0" formatColumns="0" formatRows="0" insertColumns="0" insertRows="0" insertHyperlinks="0" deleteColumns="0" deleteRows="0" sort="0" autoFilter="0" pivotTables="0"/>
  <protectedRanges>
    <protectedRange algorithmName="SHA-512" hashValue="r62DjxzJYdXiow+Str6KJnqiKzUKjJsRziwPWcxCO4SbwYSVcYDl1bdYWcWsJZNHsZZ3SFcQY/ZUnV4t++PFXA==" saltValue="DVwJUrj/cPNEIHYCnEpGxw==" spinCount="100000" sqref="A1:B1048576" name="Plage1"/>
  </protectedRanges>
  <conditionalFormatting sqref="C3:G43">
    <cfRule type="expression" dxfId="4" priority="1">
      <formula>$B3=1</formula>
    </cfRule>
    <cfRule type="expression" dxfId="3" priority="2">
      <formula>$A3=1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0E768-1D0C-401B-9F20-FAAEEC956B33}">
  <sheetPr codeName="Feuil23">
    <tabColor rgb="FF2D44EA"/>
  </sheetPr>
  <dimension ref="A1:AC33"/>
  <sheetViews>
    <sheetView showGridLines="0" workbookViewId="0">
      <selection activeCell="F21" sqref="F21"/>
    </sheetView>
  </sheetViews>
  <sheetFormatPr baseColWidth="10" defaultColWidth="11.44140625" defaultRowHeight="14.4" outlineLevelCol="1" x14ac:dyDescent="0.3"/>
  <cols>
    <col min="2" max="2" width="7.33203125" customWidth="1"/>
    <col min="3" max="3" width="15.88671875" customWidth="1"/>
    <col min="4" max="4" width="15.88671875" customWidth="1" outlineLevel="1"/>
    <col min="5" max="5" width="33.33203125" bestFit="1" customWidth="1"/>
    <col min="6" max="6" width="73.77734375" bestFit="1" customWidth="1"/>
    <col min="7" max="7" width="10.109375" customWidth="1"/>
    <col min="8" max="8" width="10" style="52" customWidth="1"/>
    <col min="9" max="9" width="8.44140625" style="52" customWidth="1"/>
    <col min="10" max="10" width="8.33203125" customWidth="1"/>
    <col min="14" max="14" width="11.44140625" style="24" outlineLevel="1"/>
    <col min="15" max="15" width="23.6640625" style="24" customWidth="1" outlineLevel="1"/>
    <col min="16" max="17" width="29.44140625" style="24" customWidth="1" outlineLevel="1"/>
    <col min="18" max="18" width="19.33203125" style="24" customWidth="1" outlineLevel="1"/>
    <col min="19" max="19" width="11.44140625" style="24" outlineLevel="1"/>
    <col min="20" max="20" width="1.6640625" customWidth="1"/>
    <col min="21" max="21" width="11.44140625" style="24" outlineLevel="1"/>
    <col min="22" max="22" width="14.21875" style="24" customWidth="1" outlineLevel="1"/>
    <col min="23" max="23" width="30.21875" style="24" customWidth="1" outlineLevel="1"/>
    <col min="24" max="24" width="13.109375" style="24" customWidth="1" outlineLevel="1"/>
    <col min="25" max="25" width="15" style="24" customWidth="1" outlineLevel="1"/>
    <col min="26" max="26" width="11.44140625" style="24" outlineLevel="1"/>
    <col min="27" max="27" width="1.6640625" customWidth="1"/>
    <col min="28" max="29" width="11.44140625" style="41"/>
  </cols>
  <sheetData>
    <row r="1" spans="1:29" ht="15.6" thickBot="1" x14ac:dyDescent="0.35">
      <c r="H1"/>
      <c r="I1"/>
      <c r="N1" s="26" t="s">
        <v>2</v>
      </c>
      <c r="O1" s="26" t="s">
        <v>2</v>
      </c>
      <c r="P1" s="26" t="s">
        <v>2</v>
      </c>
      <c r="Q1" s="26" t="s">
        <v>2</v>
      </c>
      <c r="R1" s="26" t="s">
        <v>2</v>
      </c>
      <c r="S1" s="26"/>
      <c r="U1" s="26" t="s">
        <v>2</v>
      </c>
      <c r="V1" s="26" t="s">
        <v>2</v>
      </c>
      <c r="W1" s="26" t="s">
        <v>2</v>
      </c>
      <c r="X1" s="26" t="s">
        <v>2</v>
      </c>
      <c r="Y1" s="26" t="s">
        <v>2</v>
      </c>
      <c r="Z1" s="26"/>
    </row>
    <row r="2" spans="1:29" ht="57" customHeight="1" thickBot="1" x14ac:dyDescent="0.35">
      <c r="B2" s="42" t="s">
        <v>37</v>
      </c>
      <c r="C2" s="42" t="s">
        <v>38</v>
      </c>
      <c r="D2" s="42" t="s">
        <v>39</v>
      </c>
      <c r="E2" s="42" t="s">
        <v>40</v>
      </c>
      <c r="F2" s="42" t="s">
        <v>41</v>
      </c>
      <c r="G2" s="42" t="s">
        <v>42</v>
      </c>
      <c r="H2" s="43" t="s">
        <v>43</v>
      </c>
      <c r="I2" s="43" t="s">
        <v>44</v>
      </c>
      <c r="J2" s="44" t="s">
        <v>45</v>
      </c>
      <c r="K2" s="44" t="s">
        <v>46</v>
      </c>
      <c r="L2" s="44" t="s">
        <v>47</v>
      </c>
      <c r="M2" s="44" t="s">
        <v>48</v>
      </c>
      <c r="N2" s="45" t="s">
        <v>53</v>
      </c>
      <c r="O2" s="45" t="s">
        <v>54</v>
      </c>
      <c r="P2" s="45" t="s">
        <v>55</v>
      </c>
      <c r="Q2" s="45" t="s">
        <v>56</v>
      </c>
      <c r="R2" s="45" t="s">
        <v>57</v>
      </c>
      <c r="S2" s="46" t="s">
        <v>49</v>
      </c>
      <c r="U2" s="45" t="s">
        <v>53</v>
      </c>
      <c r="V2" s="45" t="s">
        <v>54</v>
      </c>
      <c r="W2" s="45" t="s">
        <v>55</v>
      </c>
      <c r="X2" s="45" t="s">
        <v>56</v>
      </c>
      <c r="Y2" s="45" t="s">
        <v>57</v>
      </c>
      <c r="Z2" s="46" t="s">
        <v>50</v>
      </c>
      <c r="AB2" s="47" t="s">
        <v>51</v>
      </c>
      <c r="AC2" s="47" t="s">
        <v>52</v>
      </c>
    </row>
    <row r="3" spans="1:29" ht="15" x14ac:dyDescent="0.35">
      <c r="A3" s="48"/>
      <c r="B3" s="49">
        <v>61</v>
      </c>
      <c r="C3" s="49" t="s">
        <v>82</v>
      </c>
      <c r="D3" s="49" t="s">
        <v>83</v>
      </c>
      <c r="E3" s="49" t="s">
        <v>84</v>
      </c>
      <c r="F3" s="49">
        <v>0</v>
      </c>
      <c r="G3" s="49">
        <v>0</v>
      </c>
      <c r="H3" s="49">
        <v>38894</v>
      </c>
      <c r="I3" s="49">
        <v>15167.03</v>
      </c>
      <c r="J3" s="49">
        <v>14175.049999999997</v>
      </c>
      <c r="K3" s="50">
        <v>53069.049999999996</v>
      </c>
      <c r="L3" s="50">
        <v>1544</v>
      </c>
      <c r="M3" s="50">
        <v>34.371146373056995</v>
      </c>
      <c r="N3" s="49">
        <v>0</v>
      </c>
      <c r="O3" s="49">
        <v>0</v>
      </c>
      <c r="P3" s="49">
        <v>1498</v>
      </c>
      <c r="Q3" s="49">
        <v>0</v>
      </c>
      <c r="R3" s="49">
        <v>0</v>
      </c>
      <c r="S3" s="51">
        <v>1498</v>
      </c>
      <c r="U3" s="50">
        <v>0</v>
      </c>
      <c r="V3" s="50">
        <v>0</v>
      </c>
      <c r="W3" s="50">
        <v>51487.977266839371</v>
      </c>
      <c r="X3" s="50">
        <v>0</v>
      </c>
      <c r="Y3" s="50">
        <v>0</v>
      </c>
      <c r="Z3" s="51">
        <v>51487.977266839371</v>
      </c>
      <c r="AB3" s="49">
        <v>46</v>
      </c>
      <c r="AC3" s="49">
        <v>1544</v>
      </c>
    </row>
    <row r="4" spans="1:29" ht="15" x14ac:dyDescent="0.35">
      <c r="B4" s="49">
        <v>64</v>
      </c>
      <c r="C4" s="49" t="s">
        <v>85</v>
      </c>
      <c r="D4" s="49" t="s">
        <v>86</v>
      </c>
      <c r="E4" s="49" t="s">
        <v>87</v>
      </c>
      <c r="F4" s="49">
        <v>0</v>
      </c>
      <c r="G4" s="49">
        <v>0</v>
      </c>
      <c r="H4" s="49">
        <v>7633.71</v>
      </c>
      <c r="I4" s="49">
        <v>2516.5699999999997</v>
      </c>
      <c r="J4" s="49">
        <v>2249.62</v>
      </c>
      <c r="K4" s="50">
        <v>9883.33</v>
      </c>
      <c r="L4" s="50">
        <v>472</v>
      </c>
      <c r="M4" s="50">
        <v>20.93925847457627</v>
      </c>
      <c r="N4" s="49">
        <v>0</v>
      </c>
      <c r="O4" s="49">
        <v>0</v>
      </c>
      <c r="P4" s="49">
        <v>352</v>
      </c>
      <c r="Q4" s="49">
        <v>32</v>
      </c>
      <c r="R4" s="49">
        <v>0</v>
      </c>
      <c r="S4" s="51">
        <v>384</v>
      </c>
      <c r="U4" s="50">
        <v>0</v>
      </c>
      <c r="V4" s="50">
        <v>0</v>
      </c>
      <c r="W4" s="50">
        <v>7370.6189830508474</v>
      </c>
      <c r="X4" s="50">
        <v>670.05627118644065</v>
      </c>
      <c r="Y4" s="50">
        <v>0</v>
      </c>
      <c r="Z4" s="51">
        <v>8040.6752542372878</v>
      </c>
      <c r="AB4" s="49">
        <v>88</v>
      </c>
      <c r="AC4" s="49">
        <v>472</v>
      </c>
    </row>
    <row r="5" spans="1:29" ht="15" x14ac:dyDescent="0.35">
      <c r="B5" s="49">
        <v>59</v>
      </c>
      <c r="C5" s="49" t="s">
        <v>88</v>
      </c>
      <c r="D5" s="49" t="s">
        <v>89</v>
      </c>
      <c r="E5" s="49" t="s">
        <v>84</v>
      </c>
      <c r="F5" s="49">
        <v>0</v>
      </c>
      <c r="G5" s="49">
        <v>0</v>
      </c>
      <c r="H5" s="49">
        <v>20348.38</v>
      </c>
      <c r="I5" s="49">
        <v>2844.59</v>
      </c>
      <c r="J5" s="49">
        <v>2318.88</v>
      </c>
      <c r="K5" s="50">
        <v>22667.260000000002</v>
      </c>
      <c r="L5" s="50">
        <v>312</v>
      </c>
      <c r="M5" s="50">
        <v>72.651474358974369</v>
      </c>
      <c r="N5" s="49">
        <v>0</v>
      </c>
      <c r="O5" s="49">
        <v>0</v>
      </c>
      <c r="P5" s="49">
        <v>296.39999999999998</v>
      </c>
      <c r="Q5" s="49">
        <v>0</v>
      </c>
      <c r="R5" s="49">
        <v>0</v>
      </c>
      <c r="S5" s="51">
        <v>296.39999999999998</v>
      </c>
      <c r="U5" s="50">
        <v>0</v>
      </c>
      <c r="V5" s="50">
        <v>0</v>
      </c>
      <c r="W5" s="50">
        <v>21533.897000000001</v>
      </c>
      <c r="X5" s="50">
        <v>0</v>
      </c>
      <c r="Y5" s="50">
        <v>0</v>
      </c>
      <c r="Z5" s="51">
        <v>21533.897000000001</v>
      </c>
      <c r="AB5" s="49">
        <v>15.600000000000023</v>
      </c>
      <c r="AC5" s="49">
        <v>312</v>
      </c>
    </row>
    <row r="6" spans="1:29" ht="15" x14ac:dyDescent="0.35">
      <c r="B6" s="49">
        <v>12</v>
      </c>
      <c r="C6" s="49" t="s">
        <v>90</v>
      </c>
      <c r="D6" s="49" t="s">
        <v>91</v>
      </c>
      <c r="E6" s="49" t="s">
        <v>84</v>
      </c>
      <c r="F6" s="49" t="s">
        <v>92</v>
      </c>
      <c r="G6" s="49">
        <v>2010</v>
      </c>
      <c r="H6" s="49">
        <v>35964.6</v>
      </c>
      <c r="I6" s="49">
        <v>13998.749999999998</v>
      </c>
      <c r="J6" s="49">
        <v>13083.339999999998</v>
      </c>
      <c r="K6" s="50">
        <v>49047.939999999995</v>
      </c>
      <c r="L6" s="50">
        <v>1216</v>
      </c>
      <c r="M6" s="50">
        <v>40.335476973684209</v>
      </c>
      <c r="N6" s="49">
        <v>0</v>
      </c>
      <c r="O6" s="49">
        <v>0</v>
      </c>
      <c r="P6" s="49">
        <v>450.2799999999998</v>
      </c>
      <c r="Q6" s="49">
        <v>0</v>
      </c>
      <c r="R6" s="49">
        <v>274.59999999999997</v>
      </c>
      <c r="S6" s="51">
        <v>724.87999999999977</v>
      </c>
      <c r="U6" s="50">
        <v>0</v>
      </c>
      <c r="V6" s="50">
        <v>0</v>
      </c>
      <c r="W6" s="50">
        <v>18162.258571710518</v>
      </c>
      <c r="X6" s="50">
        <v>0</v>
      </c>
      <c r="Y6" s="50">
        <v>11076.121976973682</v>
      </c>
      <c r="Z6" s="51">
        <v>29238.380548684199</v>
      </c>
      <c r="AB6" s="49">
        <v>491.12000000000023</v>
      </c>
      <c r="AC6" s="49">
        <v>1216</v>
      </c>
    </row>
    <row r="7" spans="1:29" ht="15" x14ac:dyDescent="0.35">
      <c r="B7" s="49">
        <v>41</v>
      </c>
      <c r="C7" s="49" t="s">
        <v>93</v>
      </c>
      <c r="D7" s="49" t="s">
        <v>94</v>
      </c>
      <c r="E7" s="49" t="s">
        <v>95</v>
      </c>
      <c r="F7" s="49" t="s">
        <v>96</v>
      </c>
      <c r="G7" s="49">
        <v>2010</v>
      </c>
      <c r="H7" s="49">
        <v>33147.78</v>
      </c>
      <c r="I7" s="49">
        <v>15149.85</v>
      </c>
      <c r="J7" s="49">
        <v>14286.85</v>
      </c>
      <c r="K7" s="50">
        <v>47434.63</v>
      </c>
      <c r="L7" s="50">
        <v>1156</v>
      </c>
      <c r="M7" s="50">
        <v>41.033416955017302</v>
      </c>
      <c r="N7" s="49">
        <v>91.25</v>
      </c>
      <c r="O7" s="49">
        <v>0</v>
      </c>
      <c r="P7" s="49">
        <v>60.5</v>
      </c>
      <c r="Q7" s="49">
        <v>27.75</v>
      </c>
      <c r="R7" s="49">
        <v>0</v>
      </c>
      <c r="S7" s="51">
        <v>179.5</v>
      </c>
      <c r="U7" s="50">
        <v>3744.2992971453286</v>
      </c>
      <c r="V7" s="50">
        <v>0</v>
      </c>
      <c r="W7" s="50">
        <v>2482.5217257785466</v>
      </c>
      <c r="X7" s="50">
        <v>1138.67732050173</v>
      </c>
      <c r="Y7" s="50">
        <v>0</v>
      </c>
      <c r="Z7" s="51">
        <v>7365.4983434256055</v>
      </c>
      <c r="AB7" s="49">
        <v>976.5</v>
      </c>
      <c r="AC7" s="49">
        <v>1156</v>
      </c>
    </row>
    <row r="8" spans="1:29" ht="15" x14ac:dyDescent="0.35">
      <c r="B8" s="49">
        <v>5</v>
      </c>
      <c r="C8" s="49" t="s">
        <v>97</v>
      </c>
      <c r="D8" s="49" t="s">
        <v>98</v>
      </c>
      <c r="E8" s="49" t="s">
        <v>99</v>
      </c>
      <c r="F8" s="49" t="s">
        <v>100</v>
      </c>
      <c r="G8" s="49">
        <v>2004</v>
      </c>
      <c r="H8" s="49">
        <v>41446.660000000003</v>
      </c>
      <c r="I8" s="49">
        <v>19414.37</v>
      </c>
      <c r="J8" s="49">
        <v>18355.680000000004</v>
      </c>
      <c r="K8" s="50">
        <v>59802.340000000011</v>
      </c>
      <c r="L8" s="50">
        <v>1052</v>
      </c>
      <c r="M8" s="50">
        <v>56.846330798479094</v>
      </c>
      <c r="N8" s="49">
        <v>106.25</v>
      </c>
      <c r="O8" s="49">
        <v>14.75</v>
      </c>
      <c r="P8" s="49">
        <v>0</v>
      </c>
      <c r="Q8" s="49">
        <v>89.5</v>
      </c>
      <c r="R8" s="49">
        <v>0</v>
      </c>
      <c r="S8" s="51">
        <v>210.5</v>
      </c>
      <c r="U8" s="50">
        <v>6039.9226473384042</v>
      </c>
      <c r="V8" s="50">
        <v>838.48337927756666</v>
      </c>
      <c r="W8" s="50">
        <v>0</v>
      </c>
      <c r="X8" s="50">
        <v>5087.7466064638793</v>
      </c>
      <c r="Y8" s="50">
        <v>0</v>
      </c>
      <c r="Z8" s="51">
        <v>11966.15263307985</v>
      </c>
      <c r="AB8" s="49">
        <v>841.5</v>
      </c>
      <c r="AC8" s="49">
        <v>1052</v>
      </c>
    </row>
    <row r="9" spans="1:29" ht="15" x14ac:dyDescent="0.35">
      <c r="B9" s="49">
        <v>20</v>
      </c>
      <c r="C9" s="49" t="s">
        <v>101</v>
      </c>
      <c r="D9" s="49" t="s">
        <v>102</v>
      </c>
      <c r="E9" s="49" t="s">
        <v>84</v>
      </c>
      <c r="F9" s="49" t="s">
        <v>103</v>
      </c>
      <c r="G9" s="49">
        <v>1976</v>
      </c>
      <c r="H9" s="49">
        <v>46688.01</v>
      </c>
      <c r="I9" s="49">
        <v>20890.080000000002</v>
      </c>
      <c r="J9" s="49">
        <v>19707.84</v>
      </c>
      <c r="K9" s="50">
        <v>66395.850000000006</v>
      </c>
      <c r="L9" s="50">
        <v>1416</v>
      </c>
      <c r="M9" s="50">
        <v>46.889724576271192</v>
      </c>
      <c r="N9" s="49">
        <v>21</v>
      </c>
      <c r="O9" s="49">
        <v>0</v>
      </c>
      <c r="P9" s="49">
        <v>11.75</v>
      </c>
      <c r="Q9" s="49">
        <v>54.75</v>
      </c>
      <c r="R9" s="49">
        <v>36</v>
      </c>
      <c r="S9" s="51">
        <v>123.5</v>
      </c>
      <c r="U9" s="50">
        <v>984.68421610169503</v>
      </c>
      <c r="V9" s="50">
        <v>0</v>
      </c>
      <c r="W9" s="50">
        <v>550.95426377118645</v>
      </c>
      <c r="X9" s="50">
        <v>2567.2124205508476</v>
      </c>
      <c r="Y9" s="50">
        <v>1688.0300847457627</v>
      </c>
      <c r="Z9" s="51">
        <v>5790.8809851694923</v>
      </c>
      <c r="AB9" s="49">
        <v>1292.5</v>
      </c>
      <c r="AC9" s="49">
        <v>1416</v>
      </c>
    </row>
    <row r="10" spans="1:29" ht="15" x14ac:dyDescent="0.35">
      <c r="B10" s="49">
        <v>55</v>
      </c>
      <c r="C10" s="49" t="s">
        <v>104</v>
      </c>
      <c r="D10" s="49" t="s">
        <v>105</v>
      </c>
      <c r="E10" s="49" t="s">
        <v>99</v>
      </c>
      <c r="F10" s="49" t="s">
        <v>106</v>
      </c>
      <c r="G10" s="49">
        <v>2010</v>
      </c>
      <c r="H10" s="49">
        <v>33552.080000000002</v>
      </c>
      <c r="I10" s="49">
        <v>12503.05</v>
      </c>
      <c r="J10" s="49">
        <v>11664.57</v>
      </c>
      <c r="K10" s="50">
        <v>45216.65</v>
      </c>
      <c r="L10" s="50">
        <v>1356</v>
      </c>
      <c r="M10" s="50">
        <v>33.345612094395278</v>
      </c>
      <c r="N10" s="49">
        <v>188.5</v>
      </c>
      <c r="O10" s="49">
        <v>0</v>
      </c>
      <c r="P10" s="49">
        <v>10</v>
      </c>
      <c r="Q10" s="49">
        <v>314.25</v>
      </c>
      <c r="R10" s="49">
        <v>228.6</v>
      </c>
      <c r="S10" s="51">
        <v>741.35</v>
      </c>
      <c r="U10" s="50">
        <v>6285.6478797935106</v>
      </c>
      <c r="V10" s="50">
        <v>0</v>
      </c>
      <c r="W10" s="50">
        <v>333.45612094395278</v>
      </c>
      <c r="X10" s="50">
        <v>10478.858600663718</v>
      </c>
      <c r="Y10" s="50">
        <v>7622.8069247787607</v>
      </c>
      <c r="Z10" s="51">
        <v>24720.769526179942</v>
      </c>
      <c r="AB10" s="49">
        <v>614.65</v>
      </c>
      <c r="AC10" s="49">
        <v>1356</v>
      </c>
    </row>
    <row r="11" spans="1:29" ht="15" x14ac:dyDescent="0.35">
      <c r="B11" s="49">
        <v>42</v>
      </c>
      <c r="C11" s="49" t="s">
        <v>107</v>
      </c>
      <c r="D11" s="49" t="s">
        <v>108</v>
      </c>
      <c r="E11" s="49" t="s">
        <v>109</v>
      </c>
      <c r="F11" s="49" t="s">
        <v>110</v>
      </c>
      <c r="G11" s="49">
        <v>2020</v>
      </c>
      <c r="H11" s="49">
        <v>44157.760000000002</v>
      </c>
      <c r="I11" s="49">
        <v>17168.559999999998</v>
      </c>
      <c r="J11" s="49">
        <v>16045.809999999998</v>
      </c>
      <c r="K11" s="50">
        <v>60203.57</v>
      </c>
      <c r="L11" s="50">
        <v>1756</v>
      </c>
      <c r="M11" s="50">
        <v>34.284493166287014</v>
      </c>
      <c r="N11" s="49">
        <v>0</v>
      </c>
      <c r="O11" s="49">
        <v>0</v>
      </c>
      <c r="P11" s="49">
        <v>774.255</v>
      </c>
      <c r="Q11" s="49">
        <v>283</v>
      </c>
      <c r="R11" s="49">
        <v>102.875</v>
      </c>
      <c r="S11" s="51">
        <v>1160.1300000000001</v>
      </c>
      <c r="U11" s="50">
        <v>0</v>
      </c>
      <c r="V11" s="50">
        <v>0</v>
      </c>
      <c r="W11" s="50">
        <v>26544.940256463553</v>
      </c>
      <c r="X11" s="50">
        <v>9702.5115660592255</v>
      </c>
      <c r="Y11" s="50">
        <v>3527.0172344817765</v>
      </c>
      <c r="Z11" s="51">
        <v>39774.469057004557</v>
      </c>
      <c r="AB11" s="49">
        <v>595.86999999999989</v>
      </c>
      <c r="AC11" s="49">
        <v>1756</v>
      </c>
    </row>
    <row r="12" spans="1:29" ht="15" x14ac:dyDescent="0.35">
      <c r="B12" s="49">
        <v>56</v>
      </c>
      <c r="C12" s="49" t="s">
        <v>111</v>
      </c>
      <c r="D12" s="49" t="s">
        <v>112</v>
      </c>
      <c r="E12" s="49" t="s">
        <v>113</v>
      </c>
      <c r="F12" s="49">
        <v>0</v>
      </c>
      <c r="G12" s="49">
        <v>0</v>
      </c>
      <c r="H12" s="49">
        <v>24010.43</v>
      </c>
      <c r="I12" s="49">
        <v>7826.25</v>
      </c>
      <c r="J12" s="49">
        <v>7292</v>
      </c>
      <c r="K12" s="50">
        <v>31302.43</v>
      </c>
      <c r="L12" s="50">
        <v>1224</v>
      </c>
      <c r="M12" s="50">
        <v>25.57388071895425</v>
      </c>
      <c r="N12" s="49">
        <v>0</v>
      </c>
      <c r="O12" s="49">
        <v>0</v>
      </c>
      <c r="P12" s="49">
        <v>216</v>
      </c>
      <c r="Q12" s="49">
        <v>0</v>
      </c>
      <c r="R12" s="49">
        <v>0</v>
      </c>
      <c r="S12" s="51">
        <v>216</v>
      </c>
      <c r="U12" s="50">
        <v>0</v>
      </c>
      <c r="V12" s="50">
        <v>0</v>
      </c>
      <c r="W12" s="50">
        <v>5523.9582352941179</v>
      </c>
      <c r="X12" s="50">
        <v>0</v>
      </c>
      <c r="Y12" s="50">
        <v>0</v>
      </c>
      <c r="Z12" s="51">
        <v>5523.9582352941179</v>
      </c>
      <c r="AB12" s="49">
        <v>1008</v>
      </c>
      <c r="AC12" s="49">
        <v>1224</v>
      </c>
    </row>
    <row r="13" spans="1:29" ht="15" x14ac:dyDescent="0.35">
      <c r="B13" s="49">
        <v>17</v>
      </c>
      <c r="C13" s="49" t="s">
        <v>114</v>
      </c>
      <c r="D13" s="49" t="s">
        <v>115</v>
      </c>
      <c r="E13" s="49" t="s">
        <v>84</v>
      </c>
      <c r="F13" s="49" t="s">
        <v>116</v>
      </c>
      <c r="G13" s="49">
        <v>2005</v>
      </c>
      <c r="H13" s="49">
        <v>35634.17</v>
      </c>
      <c r="I13" s="49">
        <v>14065.750000000004</v>
      </c>
      <c r="J13" s="49">
        <v>13144.22</v>
      </c>
      <c r="K13" s="50">
        <v>48778.39</v>
      </c>
      <c r="L13" s="50">
        <v>1404</v>
      </c>
      <c r="M13" s="50">
        <v>34.742443019943018</v>
      </c>
      <c r="N13" s="49">
        <v>0</v>
      </c>
      <c r="O13" s="49">
        <v>18.5</v>
      </c>
      <c r="P13" s="49">
        <v>0</v>
      </c>
      <c r="Q13" s="49">
        <v>194.5</v>
      </c>
      <c r="R13" s="49">
        <v>0</v>
      </c>
      <c r="S13" s="51">
        <v>213</v>
      </c>
      <c r="U13" s="50">
        <v>0</v>
      </c>
      <c r="V13" s="50">
        <v>642.73519586894588</v>
      </c>
      <c r="W13" s="50">
        <v>0</v>
      </c>
      <c r="X13" s="50">
        <v>6757.4051673789181</v>
      </c>
      <c r="Y13" s="50">
        <v>0</v>
      </c>
      <c r="Z13" s="51">
        <v>7400.1403632478641</v>
      </c>
      <c r="AB13" s="49">
        <v>1191</v>
      </c>
      <c r="AC13" s="49">
        <v>1404</v>
      </c>
    </row>
    <row r="14" spans="1:29" ht="15" x14ac:dyDescent="0.35">
      <c r="B14" s="49">
        <v>47</v>
      </c>
      <c r="C14" s="49" t="s">
        <v>117</v>
      </c>
      <c r="D14" s="49" t="s">
        <v>118</v>
      </c>
      <c r="E14" s="49" t="s">
        <v>113</v>
      </c>
      <c r="F14" s="49">
        <v>0</v>
      </c>
      <c r="G14" s="49">
        <v>0</v>
      </c>
      <c r="H14" s="49">
        <v>25997.71</v>
      </c>
      <c r="I14" s="49">
        <v>10209.370000000001</v>
      </c>
      <c r="J14" s="49">
        <v>9549.73</v>
      </c>
      <c r="K14" s="50">
        <v>35547.440000000002</v>
      </c>
      <c r="L14" s="50">
        <v>1288</v>
      </c>
      <c r="M14" s="50">
        <v>27.598944099378883</v>
      </c>
      <c r="N14" s="49">
        <v>0</v>
      </c>
      <c r="O14" s="49">
        <v>0</v>
      </c>
      <c r="P14" s="49">
        <v>0</v>
      </c>
      <c r="Q14" s="49">
        <v>0</v>
      </c>
      <c r="R14" s="49">
        <v>0</v>
      </c>
      <c r="S14" s="51">
        <v>0</v>
      </c>
      <c r="U14" s="50">
        <v>0</v>
      </c>
      <c r="V14" s="50">
        <v>0</v>
      </c>
      <c r="W14" s="50">
        <v>0</v>
      </c>
      <c r="X14" s="50">
        <v>0</v>
      </c>
      <c r="Y14" s="50">
        <v>0</v>
      </c>
      <c r="Z14" s="51">
        <v>0</v>
      </c>
      <c r="AB14" s="49">
        <v>1288</v>
      </c>
      <c r="AC14" s="49">
        <v>0</v>
      </c>
    </row>
    <row r="15" spans="1:29" ht="15" x14ac:dyDescent="0.35">
      <c r="A15" s="48"/>
      <c r="B15" s="49">
        <v>2</v>
      </c>
      <c r="C15" s="49" t="s">
        <v>119</v>
      </c>
      <c r="D15" s="49" t="s">
        <v>120</v>
      </c>
      <c r="E15" s="49" t="s">
        <v>84</v>
      </c>
      <c r="F15" s="49" t="s">
        <v>121</v>
      </c>
      <c r="G15" s="49">
        <v>1990</v>
      </c>
      <c r="H15" s="49">
        <v>34661.839999999997</v>
      </c>
      <c r="I15" s="49">
        <v>15791.66</v>
      </c>
      <c r="J15" s="49">
        <v>14893.05</v>
      </c>
      <c r="K15" s="50">
        <v>49554.89</v>
      </c>
      <c r="L15" s="50">
        <v>892</v>
      </c>
      <c r="M15" s="50">
        <v>55.55480941704036</v>
      </c>
      <c r="N15" s="49">
        <v>0</v>
      </c>
      <c r="O15" s="49">
        <v>73.849999999999994</v>
      </c>
      <c r="P15" s="49">
        <v>650</v>
      </c>
      <c r="Q15" s="49">
        <v>77.25</v>
      </c>
      <c r="R15" s="49">
        <v>53.5</v>
      </c>
      <c r="S15" s="51">
        <v>854.6</v>
      </c>
      <c r="U15" s="50">
        <v>0</v>
      </c>
      <c r="V15" s="50">
        <v>4102.72267544843</v>
      </c>
      <c r="W15" s="50">
        <v>36110.626121076231</v>
      </c>
      <c r="X15" s="50">
        <v>4291.6090274663675</v>
      </c>
      <c r="Y15" s="50">
        <v>2972.182303811659</v>
      </c>
      <c r="Z15" s="51">
        <v>47477.140127802682</v>
      </c>
      <c r="AB15" s="49">
        <v>37.399999999999977</v>
      </c>
      <c r="AC15" s="49">
        <v>892</v>
      </c>
    </row>
    <row r="16" spans="1:29" ht="15" x14ac:dyDescent="0.35">
      <c r="A16" s="48"/>
      <c r="B16" s="49">
        <v>3</v>
      </c>
      <c r="C16" s="49" t="s">
        <v>122</v>
      </c>
      <c r="D16" s="49" t="s">
        <v>123</v>
      </c>
      <c r="E16" s="49" t="s">
        <v>124</v>
      </c>
      <c r="F16" s="49" t="s">
        <v>125</v>
      </c>
      <c r="G16" s="49">
        <v>1998</v>
      </c>
      <c r="H16" s="49">
        <v>45464.21</v>
      </c>
      <c r="I16" s="49">
        <v>20371.269999999997</v>
      </c>
      <c r="J16" s="49">
        <v>19217.989999999998</v>
      </c>
      <c r="K16" s="50">
        <v>64682.2</v>
      </c>
      <c r="L16" s="50">
        <v>1404</v>
      </c>
      <c r="M16" s="50">
        <v>46.069943019943018</v>
      </c>
      <c r="N16" s="49">
        <v>124.75</v>
      </c>
      <c r="O16" s="49">
        <v>66</v>
      </c>
      <c r="P16" s="49">
        <v>0</v>
      </c>
      <c r="Q16" s="49">
        <v>231.5</v>
      </c>
      <c r="R16" s="49">
        <v>0</v>
      </c>
      <c r="S16" s="51">
        <v>422.25</v>
      </c>
      <c r="U16" s="50">
        <v>5747.2253917378912</v>
      </c>
      <c r="V16" s="50">
        <v>3040.6162393162394</v>
      </c>
      <c r="W16" s="50">
        <v>0</v>
      </c>
      <c r="X16" s="50">
        <v>10665.191809116808</v>
      </c>
      <c r="Y16" s="50">
        <v>0</v>
      </c>
      <c r="Z16" s="51">
        <v>19453.033440170941</v>
      </c>
      <c r="AB16" s="49">
        <v>981.75</v>
      </c>
      <c r="AC16" s="49">
        <v>1404</v>
      </c>
    </row>
    <row r="17" spans="1:29" ht="15" x14ac:dyDescent="0.35">
      <c r="A17" s="48"/>
      <c r="B17" s="49">
        <v>8</v>
      </c>
      <c r="C17" s="49" t="s">
        <v>126</v>
      </c>
      <c r="D17" s="49" t="s">
        <v>127</v>
      </c>
      <c r="E17" s="49" t="s">
        <v>84</v>
      </c>
      <c r="F17" s="49" t="s">
        <v>128</v>
      </c>
      <c r="G17" s="49">
        <v>2006</v>
      </c>
      <c r="H17" s="49">
        <v>40307.71</v>
      </c>
      <c r="I17" s="49">
        <v>18185.2</v>
      </c>
      <c r="J17" s="49">
        <v>17153.439999999999</v>
      </c>
      <c r="K17" s="50">
        <v>57461.149999999994</v>
      </c>
      <c r="L17" s="50">
        <v>1408</v>
      </c>
      <c r="M17" s="50">
        <v>40.810475852272724</v>
      </c>
      <c r="N17" s="49">
        <v>0</v>
      </c>
      <c r="O17" s="49">
        <v>36.5</v>
      </c>
      <c r="P17" s="49">
        <v>671.5</v>
      </c>
      <c r="Q17" s="49">
        <v>119</v>
      </c>
      <c r="R17" s="49">
        <v>71.5</v>
      </c>
      <c r="S17" s="51">
        <v>898.5</v>
      </c>
      <c r="U17" s="50">
        <v>0</v>
      </c>
      <c r="V17" s="50">
        <v>1489.5823686079543</v>
      </c>
      <c r="W17" s="50">
        <v>27404.234534801133</v>
      </c>
      <c r="X17" s="50">
        <v>4856.4466264204539</v>
      </c>
      <c r="Y17" s="50">
        <v>2917.9490234374998</v>
      </c>
      <c r="Z17" s="51">
        <v>36668.21255326704</v>
      </c>
      <c r="AB17" s="49">
        <v>509.5</v>
      </c>
      <c r="AC17" s="49">
        <v>1408</v>
      </c>
    </row>
    <row r="18" spans="1:29" ht="15" x14ac:dyDescent="0.35">
      <c r="A18" s="48"/>
      <c r="B18" s="49">
        <v>4</v>
      </c>
      <c r="C18" s="49" t="s">
        <v>129</v>
      </c>
      <c r="D18" s="49" t="s">
        <v>130</v>
      </c>
      <c r="E18" s="49" t="s">
        <v>84</v>
      </c>
      <c r="F18" s="49" t="s">
        <v>131</v>
      </c>
      <c r="G18" s="49">
        <v>2005</v>
      </c>
      <c r="H18" s="49">
        <v>55114.47</v>
      </c>
      <c r="I18" s="49">
        <v>24556.469999999994</v>
      </c>
      <c r="J18" s="49">
        <v>23184.67</v>
      </c>
      <c r="K18" s="50">
        <v>78299.14</v>
      </c>
      <c r="L18" s="50">
        <v>1712</v>
      </c>
      <c r="M18" s="50">
        <v>45.735478971962614</v>
      </c>
      <c r="N18" s="49">
        <v>39.5</v>
      </c>
      <c r="O18" s="49">
        <v>395.5</v>
      </c>
      <c r="P18" s="49">
        <v>673</v>
      </c>
      <c r="Q18" s="49">
        <v>203.5</v>
      </c>
      <c r="R18" s="49">
        <v>33</v>
      </c>
      <c r="S18" s="51">
        <v>1344.5</v>
      </c>
      <c r="U18" s="50">
        <v>1806.5514193925233</v>
      </c>
      <c r="V18" s="50">
        <v>18088.381933411216</v>
      </c>
      <c r="W18" s="50">
        <v>30779.97734813084</v>
      </c>
      <c r="X18" s="50">
        <v>9307.1699707943935</v>
      </c>
      <c r="Y18" s="50">
        <v>1509.2708060747664</v>
      </c>
      <c r="Z18" s="51">
        <v>61491.351477803735</v>
      </c>
      <c r="AB18" s="49">
        <v>367.5</v>
      </c>
      <c r="AC18" s="49">
        <v>1712</v>
      </c>
    </row>
    <row r="19" spans="1:29" ht="15" x14ac:dyDescent="0.35">
      <c r="A19" s="48"/>
      <c r="B19" s="49">
        <v>13</v>
      </c>
      <c r="C19" s="49" t="s">
        <v>132</v>
      </c>
      <c r="D19" s="49" t="s">
        <v>133</v>
      </c>
      <c r="E19" s="49" t="s">
        <v>84</v>
      </c>
      <c r="F19" s="49" t="s">
        <v>134</v>
      </c>
      <c r="G19" s="49">
        <v>2006</v>
      </c>
      <c r="H19" s="49">
        <v>49153.51</v>
      </c>
      <c r="I19" s="49">
        <v>22032.84</v>
      </c>
      <c r="J19" s="49">
        <v>20794.840000000004</v>
      </c>
      <c r="K19" s="50">
        <v>69948.350000000006</v>
      </c>
      <c r="L19" s="50">
        <v>1408</v>
      </c>
      <c r="M19" s="50">
        <v>49.679225852272729</v>
      </c>
      <c r="N19" s="49">
        <v>0</v>
      </c>
      <c r="O19" s="49">
        <v>17</v>
      </c>
      <c r="P19" s="49">
        <v>627</v>
      </c>
      <c r="Q19" s="49">
        <v>381.5</v>
      </c>
      <c r="R19" s="49">
        <v>0</v>
      </c>
      <c r="S19" s="51">
        <v>1025.5</v>
      </c>
      <c r="U19" s="50">
        <v>0</v>
      </c>
      <c r="V19" s="50">
        <v>844.54683948863646</v>
      </c>
      <c r="W19" s="50">
        <v>31148.874609375001</v>
      </c>
      <c r="X19" s="50">
        <v>18952.624662642047</v>
      </c>
      <c r="Y19" s="50">
        <v>0</v>
      </c>
      <c r="Z19" s="51">
        <v>50946.046111505682</v>
      </c>
      <c r="AB19" s="49">
        <v>382.5</v>
      </c>
      <c r="AC19" s="49">
        <v>1408</v>
      </c>
    </row>
    <row r="20" spans="1:29" ht="15" x14ac:dyDescent="0.35">
      <c r="A20" s="48"/>
      <c r="B20" s="49">
        <v>36</v>
      </c>
      <c r="C20" s="49" t="s">
        <v>135</v>
      </c>
      <c r="D20" s="49" t="s">
        <v>133</v>
      </c>
      <c r="E20" s="49" t="s">
        <v>84</v>
      </c>
      <c r="F20" s="49" t="s">
        <v>136</v>
      </c>
      <c r="G20" s="49">
        <v>2002</v>
      </c>
      <c r="H20" s="49">
        <v>37287.01</v>
      </c>
      <c r="I20" s="49">
        <v>14667.06</v>
      </c>
      <c r="J20" s="49">
        <v>13706.7</v>
      </c>
      <c r="K20" s="50">
        <v>50993.710000000006</v>
      </c>
      <c r="L20" s="50">
        <v>1384</v>
      </c>
      <c r="M20" s="50">
        <v>36.845166184971106</v>
      </c>
      <c r="N20" s="49">
        <v>134.88000000000002</v>
      </c>
      <c r="O20" s="49">
        <v>191.53999999999996</v>
      </c>
      <c r="P20" s="49">
        <v>89.529999999999973</v>
      </c>
      <c r="Q20" s="49">
        <v>39.419999999999995</v>
      </c>
      <c r="R20" s="49">
        <v>77.940000000000012</v>
      </c>
      <c r="S20" s="51">
        <v>533.30999999999995</v>
      </c>
      <c r="U20" s="50">
        <v>4969.6760150289028</v>
      </c>
      <c r="V20" s="50">
        <v>7057.3231310693636</v>
      </c>
      <c r="W20" s="50">
        <v>3298.747728540462</v>
      </c>
      <c r="X20" s="50">
        <v>1452.4364510115608</v>
      </c>
      <c r="Y20" s="50">
        <v>2871.712252456648</v>
      </c>
      <c r="Z20" s="51">
        <v>19649.895578106938</v>
      </c>
      <c r="AB20" s="49">
        <v>850.69</v>
      </c>
      <c r="AC20" s="49">
        <v>1384</v>
      </c>
    </row>
    <row r="21" spans="1:29" ht="15" x14ac:dyDescent="0.35">
      <c r="A21" s="48"/>
      <c r="B21" s="49">
        <v>14</v>
      </c>
      <c r="C21" s="49" t="s">
        <v>137</v>
      </c>
      <c r="D21" s="49" t="s">
        <v>138</v>
      </c>
      <c r="E21" s="49" t="s">
        <v>84</v>
      </c>
      <c r="F21" s="49" t="s">
        <v>139</v>
      </c>
      <c r="G21" s="49">
        <v>2009</v>
      </c>
      <c r="H21" s="49">
        <v>54443.45</v>
      </c>
      <c r="I21" s="49">
        <v>24272.679999999997</v>
      </c>
      <c r="J21" s="49">
        <v>22915.81</v>
      </c>
      <c r="K21" s="50">
        <v>77359.259999999995</v>
      </c>
      <c r="L21" s="50">
        <v>1492</v>
      </c>
      <c r="M21" s="50">
        <v>51.849369973190342</v>
      </c>
      <c r="N21" s="49">
        <v>0</v>
      </c>
      <c r="O21" s="49">
        <v>0</v>
      </c>
      <c r="P21" s="49">
        <v>1104</v>
      </c>
      <c r="Q21" s="49">
        <v>0</v>
      </c>
      <c r="R21" s="49">
        <v>235</v>
      </c>
      <c r="S21" s="51">
        <v>1339</v>
      </c>
      <c r="U21" s="50">
        <v>0</v>
      </c>
      <c r="V21" s="50">
        <v>0</v>
      </c>
      <c r="W21" s="50">
        <v>57241.70445040214</v>
      </c>
      <c r="X21" s="50">
        <v>0</v>
      </c>
      <c r="Y21" s="50">
        <v>12184.60194369973</v>
      </c>
      <c r="Z21" s="51">
        <v>69426.306394101877</v>
      </c>
      <c r="AB21" s="49">
        <v>153</v>
      </c>
      <c r="AC21" s="49">
        <v>1492</v>
      </c>
    </row>
    <row r="22" spans="1:29" ht="15" x14ac:dyDescent="0.35">
      <c r="A22" s="48"/>
      <c r="B22" s="49">
        <v>24</v>
      </c>
      <c r="C22" s="49" t="s">
        <v>140</v>
      </c>
      <c r="D22" s="49" t="s">
        <v>141</v>
      </c>
      <c r="E22" s="49" t="s">
        <v>142</v>
      </c>
      <c r="F22" s="49" t="s">
        <v>143</v>
      </c>
      <c r="G22" s="49">
        <v>2013</v>
      </c>
      <c r="H22" s="49">
        <v>34896.21</v>
      </c>
      <c r="I22" s="49">
        <v>13797.26</v>
      </c>
      <c r="J22" s="49">
        <v>12893.2</v>
      </c>
      <c r="K22" s="50">
        <v>47789.41</v>
      </c>
      <c r="L22" s="50">
        <v>1304</v>
      </c>
      <c r="M22" s="50">
        <v>36.64832055214724</v>
      </c>
      <c r="N22" s="49">
        <v>671</v>
      </c>
      <c r="O22" s="49">
        <v>28.5</v>
      </c>
      <c r="P22" s="49">
        <v>0</v>
      </c>
      <c r="Q22" s="49">
        <v>0</v>
      </c>
      <c r="R22" s="49">
        <v>10.25</v>
      </c>
      <c r="S22" s="51">
        <v>709.75</v>
      </c>
      <c r="U22" s="50">
        <v>24591.023090490798</v>
      </c>
      <c r="V22" s="50">
        <v>1044.4771357361963</v>
      </c>
      <c r="W22" s="50">
        <v>0</v>
      </c>
      <c r="X22" s="50">
        <v>0</v>
      </c>
      <c r="Y22" s="50">
        <v>375.64528565950923</v>
      </c>
      <c r="Z22" s="51">
        <v>26011.145511886505</v>
      </c>
      <c r="AB22" s="49">
        <v>594.25</v>
      </c>
      <c r="AC22" s="49">
        <v>1304</v>
      </c>
    </row>
    <row r="23" spans="1:29" ht="15" x14ac:dyDescent="0.35">
      <c r="A23" s="48"/>
      <c r="B23" s="49">
        <v>46</v>
      </c>
      <c r="C23" s="49" t="s">
        <v>144</v>
      </c>
      <c r="D23" s="49" t="s">
        <v>145</v>
      </c>
      <c r="E23" s="49" t="s">
        <v>84</v>
      </c>
      <c r="F23" s="49" t="s">
        <v>146</v>
      </c>
      <c r="G23" s="49">
        <v>2012</v>
      </c>
      <c r="H23" s="49">
        <v>31746.17</v>
      </c>
      <c r="I23" s="49">
        <v>12650.759999999998</v>
      </c>
      <c r="J23" s="49">
        <v>11820.92</v>
      </c>
      <c r="K23" s="50">
        <v>43567.09</v>
      </c>
      <c r="L23" s="50">
        <v>1156</v>
      </c>
      <c r="M23" s="50">
        <v>37.687794117647059</v>
      </c>
      <c r="N23" s="49">
        <v>0</v>
      </c>
      <c r="O23" s="49">
        <v>0</v>
      </c>
      <c r="P23" s="49">
        <v>521.75</v>
      </c>
      <c r="Q23" s="49">
        <v>28</v>
      </c>
      <c r="R23" s="49">
        <v>0</v>
      </c>
      <c r="S23" s="51">
        <v>549.75</v>
      </c>
      <c r="U23" s="50">
        <v>0</v>
      </c>
      <c r="V23" s="50">
        <v>0</v>
      </c>
      <c r="W23" s="50">
        <v>19663.606580882351</v>
      </c>
      <c r="X23" s="50">
        <v>1055.2582352941176</v>
      </c>
      <c r="Y23" s="50">
        <v>0</v>
      </c>
      <c r="Z23" s="51">
        <v>20718.864816176469</v>
      </c>
      <c r="AB23" s="49">
        <v>606.25</v>
      </c>
      <c r="AC23" s="49">
        <v>1156</v>
      </c>
    </row>
    <row r="24" spans="1:29" ht="15" x14ac:dyDescent="0.35">
      <c r="A24" s="48"/>
      <c r="B24" s="49">
        <v>11</v>
      </c>
      <c r="C24" s="49" t="s">
        <v>147</v>
      </c>
      <c r="D24" s="49" t="s">
        <v>148</v>
      </c>
      <c r="E24" s="49" t="s">
        <v>84</v>
      </c>
      <c r="F24" s="49" t="s">
        <v>149</v>
      </c>
      <c r="G24" s="49">
        <v>2000</v>
      </c>
      <c r="H24" s="49">
        <v>50521.22</v>
      </c>
      <c r="I24" s="49">
        <v>22605.850000000002</v>
      </c>
      <c r="J24" s="49">
        <v>21339.67</v>
      </c>
      <c r="K24" s="50">
        <v>71860.89</v>
      </c>
      <c r="L24" s="50">
        <v>1312</v>
      </c>
      <c r="M24" s="50">
        <v>54.772019817073172</v>
      </c>
      <c r="N24" s="49">
        <v>0</v>
      </c>
      <c r="O24" s="49">
        <v>0</v>
      </c>
      <c r="P24" s="49">
        <v>762.5</v>
      </c>
      <c r="Q24" s="49">
        <v>43</v>
      </c>
      <c r="R24" s="49">
        <v>43.5</v>
      </c>
      <c r="S24" s="51">
        <v>849</v>
      </c>
      <c r="U24" s="50">
        <v>0</v>
      </c>
      <c r="V24" s="50">
        <v>0</v>
      </c>
      <c r="W24" s="50">
        <v>41763.66511051829</v>
      </c>
      <c r="X24" s="50">
        <v>2355.1968521341464</v>
      </c>
      <c r="Y24" s="50">
        <v>2382.5828620426828</v>
      </c>
      <c r="Z24" s="51">
        <v>46501.444824695121</v>
      </c>
      <c r="AB24" s="49">
        <v>463</v>
      </c>
      <c r="AC24" s="49">
        <v>1312</v>
      </c>
    </row>
    <row r="25" spans="1:29" ht="15" x14ac:dyDescent="0.35">
      <c r="A25" s="48"/>
      <c r="B25" s="49">
        <v>19</v>
      </c>
      <c r="C25" s="49" t="s">
        <v>150</v>
      </c>
      <c r="D25" s="49" t="s">
        <v>151</v>
      </c>
      <c r="E25" s="49" t="s">
        <v>84</v>
      </c>
      <c r="F25" s="49">
        <v>0</v>
      </c>
      <c r="G25" s="49">
        <v>0</v>
      </c>
      <c r="H25" s="49">
        <v>41274.21</v>
      </c>
      <c r="I25" s="49">
        <v>18594.649999999998</v>
      </c>
      <c r="J25" s="49">
        <v>17540.3</v>
      </c>
      <c r="K25" s="50">
        <v>58814.509999999995</v>
      </c>
      <c r="L25" s="50">
        <v>1360</v>
      </c>
      <c r="M25" s="50">
        <v>43.245963235294113</v>
      </c>
      <c r="N25" s="49">
        <v>0</v>
      </c>
      <c r="O25" s="49">
        <v>0</v>
      </c>
      <c r="P25" s="49">
        <v>0</v>
      </c>
      <c r="Q25" s="49">
        <v>115</v>
      </c>
      <c r="R25" s="49">
        <v>0</v>
      </c>
      <c r="S25" s="51">
        <v>115</v>
      </c>
      <c r="U25" s="50">
        <v>0</v>
      </c>
      <c r="V25" s="50">
        <v>0</v>
      </c>
      <c r="W25" s="50">
        <v>0</v>
      </c>
      <c r="X25" s="50">
        <v>4973.2857720588236</v>
      </c>
      <c r="Y25" s="50">
        <v>0</v>
      </c>
      <c r="Z25" s="51">
        <v>4973.2857720588236</v>
      </c>
      <c r="AB25" s="49">
        <v>1245</v>
      </c>
      <c r="AC25" s="49">
        <v>1360</v>
      </c>
    </row>
    <row r="26" spans="1:29" ht="15" x14ac:dyDescent="0.35">
      <c r="A26" s="48"/>
      <c r="B26" s="49">
        <v>18</v>
      </c>
      <c r="C26" s="49" t="s">
        <v>152</v>
      </c>
      <c r="D26" s="49" t="s">
        <v>153</v>
      </c>
      <c r="E26" s="49" t="s">
        <v>84</v>
      </c>
      <c r="F26" s="49">
        <v>0</v>
      </c>
      <c r="G26" s="49">
        <v>0</v>
      </c>
      <c r="H26" s="49">
        <v>26520.12</v>
      </c>
      <c r="I26" s="49">
        <v>10749.160000000002</v>
      </c>
      <c r="J26" s="49">
        <v>10042.530000000001</v>
      </c>
      <c r="K26" s="50">
        <v>36562.65</v>
      </c>
      <c r="L26" s="50">
        <v>944</v>
      </c>
      <c r="M26" s="50">
        <v>38.731620762711863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51">
        <v>0</v>
      </c>
      <c r="U26" s="50">
        <v>0</v>
      </c>
      <c r="V26" s="50">
        <v>0</v>
      </c>
      <c r="W26" s="50">
        <v>0</v>
      </c>
      <c r="X26" s="50">
        <v>0</v>
      </c>
      <c r="Y26" s="50">
        <v>0</v>
      </c>
      <c r="Z26" s="51">
        <v>0</v>
      </c>
      <c r="AB26" s="49">
        <v>944</v>
      </c>
      <c r="AC26" s="49">
        <v>0</v>
      </c>
    </row>
    <row r="27" spans="1:29" ht="15" x14ac:dyDescent="0.35">
      <c r="A27" s="48"/>
      <c r="B27" s="49">
        <v>7</v>
      </c>
      <c r="C27" s="49" t="s">
        <v>154</v>
      </c>
      <c r="D27" s="49" t="s">
        <v>155</v>
      </c>
      <c r="E27" s="49" t="s">
        <v>84</v>
      </c>
      <c r="F27" s="49" t="s">
        <v>106</v>
      </c>
      <c r="G27" s="49">
        <v>2005</v>
      </c>
      <c r="H27" s="49">
        <v>56347.23</v>
      </c>
      <c r="I27" s="49">
        <v>26057.56</v>
      </c>
      <c r="J27" s="49">
        <v>24672.620000000003</v>
      </c>
      <c r="K27" s="50">
        <v>81019.850000000006</v>
      </c>
      <c r="L27" s="50">
        <v>464</v>
      </c>
      <c r="M27" s="50">
        <v>174.61174568965518</v>
      </c>
      <c r="N27" s="49">
        <v>0</v>
      </c>
      <c r="O27" s="49">
        <v>0</v>
      </c>
      <c r="P27" s="49">
        <v>0</v>
      </c>
      <c r="Q27" s="49">
        <v>72.75</v>
      </c>
      <c r="R27" s="49">
        <v>31.75</v>
      </c>
      <c r="S27" s="51">
        <v>104.5</v>
      </c>
      <c r="U27" s="50">
        <v>0</v>
      </c>
      <c r="V27" s="50">
        <v>0</v>
      </c>
      <c r="W27" s="50">
        <v>0</v>
      </c>
      <c r="X27" s="50">
        <v>12703.004498922415</v>
      </c>
      <c r="Y27" s="50">
        <v>5543.9229256465524</v>
      </c>
      <c r="Z27" s="51">
        <v>18246.927424568967</v>
      </c>
      <c r="AB27" s="49">
        <v>359.5</v>
      </c>
      <c r="AC27" s="49">
        <v>464</v>
      </c>
    </row>
    <row r="28" spans="1:29" ht="15" x14ac:dyDescent="0.35">
      <c r="A28" s="48"/>
      <c r="B28" s="49">
        <v>57</v>
      </c>
      <c r="C28" s="49" t="s">
        <v>156</v>
      </c>
      <c r="D28" s="49" t="s">
        <v>157</v>
      </c>
      <c r="E28" s="49" t="s">
        <v>158</v>
      </c>
      <c r="F28" s="49" t="s">
        <v>159</v>
      </c>
      <c r="G28" s="49">
        <v>2014</v>
      </c>
      <c r="H28" s="49">
        <v>6750.54</v>
      </c>
      <c r="I28" s="49">
        <v>2779.89</v>
      </c>
      <c r="J28" s="49">
        <v>2534.23</v>
      </c>
      <c r="K28" s="50">
        <v>9284.77</v>
      </c>
      <c r="L28" s="50">
        <v>304</v>
      </c>
      <c r="M28" s="50">
        <v>30.542006578947369</v>
      </c>
      <c r="N28" s="49">
        <v>0</v>
      </c>
      <c r="O28" s="49">
        <v>0</v>
      </c>
      <c r="P28" s="49">
        <v>0</v>
      </c>
      <c r="Q28" s="49">
        <v>284</v>
      </c>
      <c r="R28" s="49">
        <v>0</v>
      </c>
      <c r="S28" s="51">
        <v>284</v>
      </c>
      <c r="U28" s="50">
        <v>0</v>
      </c>
      <c r="V28" s="50">
        <v>0</v>
      </c>
      <c r="W28" s="50">
        <v>0</v>
      </c>
      <c r="X28" s="50">
        <v>8673.9298684210535</v>
      </c>
      <c r="Y28" s="50">
        <v>0</v>
      </c>
      <c r="Z28" s="51">
        <v>8673.9298684210535</v>
      </c>
      <c r="AB28" s="49">
        <v>20</v>
      </c>
      <c r="AC28" s="49">
        <v>304</v>
      </c>
    </row>
    <row r="29" spans="1:29" ht="15" x14ac:dyDescent="0.35">
      <c r="A29" s="48"/>
      <c r="B29" s="49">
        <v>30</v>
      </c>
      <c r="C29" s="49" t="s">
        <v>160</v>
      </c>
      <c r="D29" s="49" t="s">
        <v>161</v>
      </c>
      <c r="E29" s="49" t="s">
        <v>84</v>
      </c>
      <c r="F29" s="49" t="s">
        <v>162</v>
      </c>
      <c r="G29" s="49">
        <v>2013</v>
      </c>
      <c r="H29" s="49">
        <v>39094.21</v>
      </c>
      <c r="I29" s="49">
        <v>17670.73</v>
      </c>
      <c r="J29" s="49">
        <v>16667.580000000002</v>
      </c>
      <c r="K29" s="50">
        <v>55761.79</v>
      </c>
      <c r="L29" s="50">
        <v>1364</v>
      </c>
      <c r="M29" s="50">
        <v>40.881077712609972</v>
      </c>
      <c r="N29" s="49">
        <v>65.5</v>
      </c>
      <c r="O29" s="49">
        <v>0</v>
      </c>
      <c r="P29" s="49">
        <v>36.75</v>
      </c>
      <c r="Q29" s="49">
        <v>544.5</v>
      </c>
      <c r="R29" s="49">
        <v>0</v>
      </c>
      <c r="S29" s="51">
        <v>646.75</v>
      </c>
      <c r="U29" s="50">
        <v>2677.7105901759533</v>
      </c>
      <c r="V29" s="50">
        <v>0</v>
      </c>
      <c r="W29" s="50">
        <v>1502.3796059384165</v>
      </c>
      <c r="X29" s="50">
        <v>22259.746814516129</v>
      </c>
      <c r="Y29" s="50">
        <v>0</v>
      </c>
      <c r="Z29" s="51">
        <v>26439.837010630501</v>
      </c>
      <c r="AB29" s="49">
        <v>717.25</v>
      </c>
      <c r="AC29" s="49">
        <v>1364</v>
      </c>
    </row>
    <row r="30" spans="1:29" ht="15" x14ac:dyDescent="0.35">
      <c r="A30" s="48"/>
      <c r="B30" s="49">
        <v>31</v>
      </c>
      <c r="C30" s="49" t="s">
        <v>163</v>
      </c>
      <c r="D30" s="49" t="s">
        <v>164</v>
      </c>
      <c r="E30" s="49" t="s">
        <v>142</v>
      </c>
      <c r="F30" s="49">
        <v>0</v>
      </c>
      <c r="G30" s="49">
        <v>0</v>
      </c>
      <c r="H30" s="49">
        <v>35646.21</v>
      </c>
      <c r="I30" s="49">
        <v>14070.210000000001</v>
      </c>
      <c r="J30" s="49">
        <v>13148.48</v>
      </c>
      <c r="K30" s="50">
        <v>48794.69</v>
      </c>
      <c r="L30" s="50">
        <v>1544</v>
      </c>
      <c r="M30" s="50">
        <v>31.602778497409329</v>
      </c>
      <c r="N30" s="49">
        <v>0</v>
      </c>
      <c r="O30" s="49">
        <v>0</v>
      </c>
      <c r="P30" s="49">
        <v>1030</v>
      </c>
      <c r="Q30" s="49">
        <v>443</v>
      </c>
      <c r="R30" s="49">
        <v>0</v>
      </c>
      <c r="S30" s="51">
        <v>1473</v>
      </c>
      <c r="U30" s="50">
        <v>0</v>
      </c>
      <c r="V30" s="50">
        <v>0</v>
      </c>
      <c r="W30" s="50">
        <v>32550.861852331607</v>
      </c>
      <c r="X30" s="50">
        <v>14000.030874352333</v>
      </c>
      <c r="Y30" s="50">
        <v>0</v>
      </c>
      <c r="Z30" s="51">
        <v>46550.892726683938</v>
      </c>
      <c r="AB30" s="49">
        <v>71</v>
      </c>
      <c r="AC30" s="49">
        <v>1544</v>
      </c>
    </row>
    <row r="31" spans="1:29" ht="15" x14ac:dyDescent="0.35">
      <c r="B31" s="49">
        <v>60</v>
      </c>
      <c r="C31" s="49" t="s">
        <v>165</v>
      </c>
      <c r="D31" s="49" t="s">
        <v>166</v>
      </c>
      <c r="E31" s="49" t="s">
        <v>167</v>
      </c>
      <c r="F31" s="49" t="s">
        <v>168</v>
      </c>
      <c r="G31" s="49">
        <v>1999</v>
      </c>
      <c r="H31" s="49">
        <v>36256.21</v>
      </c>
      <c r="I31" s="49">
        <v>13568.93</v>
      </c>
      <c r="J31" s="49">
        <v>12686.42</v>
      </c>
      <c r="K31" s="50">
        <v>48942.63</v>
      </c>
      <c r="L31" s="50">
        <v>1432</v>
      </c>
      <c r="M31" s="50">
        <v>34.177814245810055</v>
      </c>
      <c r="N31" s="49">
        <v>0</v>
      </c>
      <c r="O31" s="49">
        <v>0</v>
      </c>
      <c r="P31" s="49">
        <v>50.5</v>
      </c>
      <c r="Q31" s="49">
        <v>0</v>
      </c>
      <c r="R31" s="49">
        <v>407</v>
      </c>
      <c r="S31" s="51">
        <v>457.5</v>
      </c>
      <c r="U31" s="50">
        <v>0</v>
      </c>
      <c r="V31" s="50">
        <v>0</v>
      </c>
      <c r="W31" s="50">
        <v>1725.9796194134078</v>
      </c>
      <c r="X31" s="50">
        <v>0</v>
      </c>
      <c r="Y31" s="50">
        <v>13910.370398044694</v>
      </c>
      <c r="Z31" s="51">
        <v>15636.350017458102</v>
      </c>
      <c r="AB31" s="49">
        <v>974.5</v>
      </c>
      <c r="AC31" s="49">
        <v>1432</v>
      </c>
    </row>
    <row r="32" spans="1:29" ht="15" x14ac:dyDescent="0.35">
      <c r="B32" s="49">
        <v>23</v>
      </c>
      <c r="C32" s="49" t="s">
        <v>169</v>
      </c>
      <c r="D32" s="49" t="s">
        <v>170</v>
      </c>
      <c r="E32" s="49" t="s">
        <v>142</v>
      </c>
      <c r="F32" s="49" t="s">
        <v>171</v>
      </c>
      <c r="G32" s="49">
        <v>2017</v>
      </c>
      <c r="H32" s="49">
        <v>25813.73</v>
      </c>
      <c r="I32" s="49">
        <v>10491.380000000001</v>
      </c>
      <c r="J32" s="49">
        <v>9801.4499999999989</v>
      </c>
      <c r="K32" s="50">
        <v>35615.18</v>
      </c>
      <c r="L32" s="50">
        <v>1064</v>
      </c>
      <c r="M32" s="50">
        <v>33.472913533834586</v>
      </c>
      <c r="N32" s="49">
        <v>0</v>
      </c>
      <c r="O32" s="49">
        <v>0</v>
      </c>
      <c r="P32" s="49">
        <v>0</v>
      </c>
      <c r="Q32" s="49">
        <v>61</v>
      </c>
      <c r="R32" s="49">
        <v>0</v>
      </c>
      <c r="S32" s="51">
        <v>61</v>
      </c>
      <c r="U32" s="50">
        <v>0</v>
      </c>
      <c r="V32" s="50">
        <v>0</v>
      </c>
      <c r="W32" s="50">
        <v>0</v>
      </c>
      <c r="X32" s="50">
        <v>2041.8477255639098</v>
      </c>
      <c r="Y32" s="50">
        <v>0</v>
      </c>
      <c r="Z32" s="51">
        <v>2041.8477255639098</v>
      </c>
      <c r="AB32" s="49">
        <v>1003</v>
      </c>
      <c r="AC32" s="49">
        <v>1064</v>
      </c>
    </row>
    <row r="33" spans="2:29" ht="15.6" thickBot="1" x14ac:dyDescent="0.35"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9" t="s">
        <v>4</v>
      </c>
      <c r="N33" s="40">
        <f t="shared" ref="N33:S33" si="0">SUM(N3:N32)</f>
        <v>1442.63</v>
      </c>
      <c r="O33" s="40">
        <f t="shared" si="0"/>
        <v>842.14</v>
      </c>
      <c r="P33" s="40">
        <f t="shared" si="0"/>
        <v>9885.7150000000001</v>
      </c>
      <c r="Q33" s="40">
        <f t="shared" si="0"/>
        <v>3639.17</v>
      </c>
      <c r="R33" s="40">
        <f t="shared" si="0"/>
        <v>1605.5149999999999</v>
      </c>
      <c r="S33" s="40">
        <f t="shared" si="0"/>
        <v>17415.169999999998</v>
      </c>
      <c r="U33" s="40">
        <f t="shared" ref="U33:Z33" si="1">SUM(U3:U32)</f>
        <v>56846.740547205001</v>
      </c>
      <c r="V33" s="40">
        <f t="shared" si="1"/>
        <v>37148.868898224551</v>
      </c>
      <c r="W33" s="40">
        <f t="shared" si="1"/>
        <v>417181.23998526187</v>
      </c>
      <c r="X33" s="40">
        <f t="shared" si="1"/>
        <v>153990.2471415193</v>
      </c>
      <c r="Y33" s="40">
        <f t="shared" si="1"/>
        <v>68582.214021853724</v>
      </c>
      <c r="Z33" s="40">
        <f t="shared" si="1"/>
        <v>733749.31059406453</v>
      </c>
      <c r="AB33" s="40">
        <f>SUM(AB3:AB32)</f>
        <v>18728.830000000002</v>
      </c>
      <c r="AC33" s="40">
        <f>SUM(AC3:AC32)</f>
        <v>33912</v>
      </c>
    </row>
  </sheetData>
  <conditionalFormatting sqref="B3:G32">
    <cfRule type="expression" dxfId="2" priority="2">
      <formula>#REF!&gt;0</formula>
    </cfRule>
  </conditionalFormatting>
  <conditionalFormatting sqref="H1:J1">
    <cfRule type="duplicateValues" dxfId="1" priority="3"/>
  </conditionalFormatting>
  <conditionalFormatting sqref="L1">
    <cfRule type="duplicateValues" dxfId="0" priority="1"/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SYNTHESE_TS</vt:lpstr>
      <vt:lpstr>REP_cout_TS</vt:lpstr>
      <vt:lpstr>AMO_TS</vt:lpstr>
      <vt:lpstr>PERSO_TS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Aulard</dc:creator>
  <cp:lastModifiedBy>Florian Aulard</cp:lastModifiedBy>
  <dcterms:created xsi:type="dcterms:W3CDTF">2026-04-21T09:57:05Z</dcterms:created>
  <dcterms:modified xsi:type="dcterms:W3CDTF">2026-04-21T12:45:28Z</dcterms:modified>
</cp:coreProperties>
</file>